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5480" windowHeight="7710" firstSheet="3" activeTab="3"/>
  </bookViews>
  <sheets>
    <sheet name="1er Trimestre 2019" sheetId="1" state="hidden" r:id="rId1"/>
    <sheet name="2do Trimestre 2019" sheetId="2" state="hidden" r:id="rId2"/>
    <sheet name="Tercer Trimestre 2019" sheetId="3" state="hidden" r:id="rId3"/>
    <sheet name="Cuarto Trimestre 2019 " sheetId="4" r:id="rId4"/>
  </sheets>
  <calcPr calcId="145621"/>
</workbook>
</file>

<file path=xl/calcChain.xml><?xml version="1.0" encoding="utf-8"?>
<calcChain xmlns="http://schemas.openxmlformats.org/spreadsheetml/2006/main">
  <c r="AE22" i="2" l="1"/>
  <c r="AC22" i="2" l="1"/>
  <c r="AH22" i="2"/>
  <c r="AI22" i="2" l="1"/>
  <c r="M17" i="1" l="1"/>
  <c r="Q16" i="1" s="1"/>
  <c r="Q14" i="1" l="1"/>
  <c r="Q17" i="1"/>
  <c r="Q15" i="1"/>
  <c r="D17" i="4"/>
  <c r="M17" i="4" l="1"/>
  <c r="Q14" i="4" s="1"/>
  <c r="C34" i="4"/>
  <c r="B34" i="4"/>
  <c r="AH18" i="4"/>
  <c r="AF18" i="4"/>
  <c r="AE18" i="4"/>
  <c r="AD18" i="4"/>
  <c r="P17" i="4"/>
  <c r="O17" i="4"/>
  <c r="N17" i="4"/>
  <c r="L17" i="4"/>
  <c r="K17" i="4"/>
  <c r="J17" i="4"/>
  <c r="I17" i="4"/>
  <c r="H17" i="4"/>
  <c r="F17" i="4"/>
  <c r="E17" i="4"/>
  <c r="C17" i="4"/>
  <c r="B17" i="4"/>
  <c r="AG18" i="4"/>
  <c r="AI18" i="4"/>
  <c r="AC18" i="4"/>
  <c r="AB18" i="4"/>
  <c r="Q16" i="4" l="1"/>
  <c r="AJ18" i="4"/>
  <c r="Q15" i="4"/>
  <c r="Q17" i="4" l="1"/>
  <c r="AD18" i="3"/>
  <c r="AE18" i="3"/>
  <c r="AF18" i="3"/>
  <c r="AH18" i="3"/>
  <c r="U34" i="1"/>
  <c r="V34" i="1"/>
  <c r="W34" i="1"/>
  <c r="X34" i="1"/>
  <c r="Y34" i="1"/>
  <c r="Z34" i="1"/>
  <c r="AA34" i="1"/>
  <c r="AB34" i="1"/>
  <c r="T34" i="1"/>
  <c r="AC34" i="1" l="1"/>
  <c r="AG18" i="3"/>
  <c r="AC18" i="3"/>
  <c r="AB18" i="3"/>
  <c r="AK15" i="3" l="1"/>
  <c r="AK16" i="3"/>
  <c r="AI18" i="3"/>
  <c r="AJ18" i="3" s="1"/>
  <c r="AG22" i="2"/>
  <c r="AB22" i="2"/>
  <c r="AD22" i="2" l="1"/>
  <c r="AJ22" i="2" s="1"/>
  <c r="C34" i="3" l="1"/>
  <c r="B34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C34" i="2"/>
  <c r="B34" i="2"/>
  <c r="P17" i="2"/>
  <c r="O17" i="2"/>
  <c r="N17" i="2"/>
  <c r="M17" i="2"/>
  <c r="Q14" i="2" s="1"/>
  <c r="L17" i="2"/>
  <c r="K17" i="2"/>
  <c r="J17" i="2"/>
  <c r="I17" i="2"/>
  <c r="H17" i="2"/>
  <c r="G17" i="2"/>
  <c r="F17" i="2"/>
  <c r="E17" i="2"/>
  <c r="D17" i="2"/>
  <c r="C17" i="2"/>
  <c r="B17" i="2"/>
  <c r="Q14" i="3" l="1"/>
  <c r="Q16" i="3"/>
  <c r="Q15" i="3"/>
  <c r="Q16" i="2"/>
  <c r="Q17" i="2" s="1"/>
  <c r="Q15" i="2"/>
  <c r="B34" i="1"/>
  <c r="C34" i="1"/>
  <c r="P17" i="1"/>
  <c r="O17" i="1"/>
  <c r="N17" i="1"/>
  <c r="L17" i="1"/>
  <c r="K17" i="1"/>
  <c r="J17" i="1"/>
  <c r="I17" i="1"/>
  <c r="H17" i="1"/>
  <c r="G17" i="1"/>
  <c r="F17" i="1"/>
  <c r="E17" i="1"/>
  <c r="D17" i="1"/>
  <c r="C17" i="1"/>
  <c r="B17" i="1"/>
  <c r="Q17" i="3" l="1"/>
</calcChain>
</file>

<file path=xl/sharedStrings.xml><?xml version="1.0" encoding="utf-8"?>
<sst xmlns="http://schemas.openxmlformats.org/spreadsheetml/2006/main" count="375" uniqueCount="83">
  <si>
    <t>DEPENDENCIA</t>
  </si>
  <si>
    <t>Mes</t>
  </si>
  <si>
    <t>Quejas</t>
  </si>
  <si>
    <t>Sugerencias</t>
  </si>
  <si>
    <t>Reclamos</t>
  </si>
  <si>
    <t>Peticiones</t>
  </si>
  <si>
    <t>Denuncias</t>
  </si>
  <si>
    <t>RE</t>
  </si>
  <si>
    <t>ET</t>
  </si>
  <si>
    <t>RS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</si>
  <si>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</si>
  <si>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</si>
  <si>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</si>
  <si>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</si>
  <si>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</si>
  <si>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</si>
  <si>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</si>
  <si>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</si>
  <si>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</si>
  <si>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</si>
  <si>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</si>
  <si>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</si>
  <si>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</si>
  <si>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Felicitaciones</t>
  </si>
  <si>
    <t>CO</t>
  </si>
  <si>
    <t>FECHA:</t>
  </si>
  <si>
    <t xml:space="preserve">NOTA: LA VERACIDAD DE LA INFORMACION AQUÍ REGISTRADA </t>
  </si>
  <si>
    <t>ES RESPONSABILIDAD DE LA SECRETARIA QUE EMITE EL INFORME</t>
  </si>
  <si>
    <t xml:space="preserve">Alcaldía Municipal </t>
  </si>
  <si>
    <t>de Palmira</t>
  </si>
  <si>
    <r>
      <t>Nit.:</t>
    </r>
    <r>
      <rPr>
        <b/>
        <sz val="9"/>
        <color rgb="FF000000"/>
        <rFont val="Calibri"/>
        <family val="2"/>
      </rPr>
      <t xml:space="preserve"> 891.380.007-3</t>
    </r>
  </si>
  <si>
    <r>
      <t xml:space="preserve">Página </t>
    </r>
    <r>
      <rPr>
        <b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de </t>
    </r>
    <r>
      <rPr>
        <b/>
        <sz val="11"/>
        <color theme="1"/>
        <rFont val="Calibri"/>
        <family val="2"/>
      </rPr>
      <t>1</t>
    </r>
  </si>
  <si>
    <t>SECRETARIA DE PARTICIPACIÓN COMUNITARIA</t>
  </si>
  <si>
    <t>CONVENCIONES</t>
  </si>
  <si>
    <t>RECIBIDAS(OS</t>
  </si>
  <si>
    <t>EN TRÀMITE RESUELTAS(OS) CONTESTADAS</t>
  </si>
  <si>
    <t>NOMBRE: ______________________________</t>
  </si>
  <si>
    <t>CARGO :   ______________________________</t>
  </si>
  <si>
    <t xml:space="preserve">                NOMBRE:    _________________________</t>
  </si>
  <si>
    <t>FIRMA:      ______________________________</t>
  </si>
  <si>
    <t>FIRMA:    ____________________________</t>
  </si>
  <si>
    <t>CARGO:    __________________________</t>
  </si>
  <si>
    <t>FUNCIONARIO QUIEN RECIBE LA INFORMACIÒN             LIDER DEL PROCESO</t>
  </si>
  <si>
    <t>PROCESO: GESTIÓN DE LA PARTICIPACIÓN COMUNITARIA</t>
  </si>
  <si>
    <t>CONSOLIDACIÓN DE INFORME DE  PQRS</t>
  </si>
  <si>
    <t xml:space="preserve">   MPAFO-004</t>
  </si>
  <si>
    <t>Versión.02</t>
  </si>
  <si>
    <t>Porcentaje</t>
  </si>
  <si>
    <t>APOYOS DIFERENTES TORNEOS</t>
  </si>
  <si>
    <t>IMPLEMENTACION</t>
  </si>
  <si>
    <t xml:space="preserve">REPARTIDO A OTRA DEPENDENCIA </t>
  </si>
  <si>
    <t>DE CONOCIMIENTO</t>
  </si>
  <si>
    <t>ABRIL</t>
  </si>
  <si>
    <t>MAYO</t>
  </si>
  <si>
    <t>JUNIO</t>
  </si>
  <si>
    <t>JULIO</t>
  </si>
  <si>
    <t>AGOSTO</t>
  </si>
  <si>
    <t>SEPTIEMBRE</t>
  </si>
  <si>
    <t>APOYO TRANSPORTE</t>
  </si>
  <si>
    <t xml:space="preserve">AGRADECIMIENTO </t>
  </si>
  <si>
    <t>ALQUILER ESTADIO</t>
  </si>
  <si>
    <t>PETICIONES</t>
  </si>
  <si>
    <t>COMUNIDAD</t>
  </si>
  <si>
    <t>ALQUILER ESTADIO O COLISEO</t>
  </si>
  <si>
    <t>INFORMACION ENTES DE CONTROL Y COMUNIDAD</t>
  </si>
  <si>
    <t>ENERO</t>
  </si>
  <si>
    <t>FEBRERO</t>
  </si>
  <si>
    <t>MARZO</t>
  </si>
  <si>
    <t>IMPLEMENTACION DEPORTIVA</t>
  </si>
  <si>
    <t>FAVORABLE</t>
  </si>
  <si>
    <t>NO FAVORABLE</t>
  </si>
  <si>
    <t>RESPUESTA</t>
  </si>
  <si>
    <t>PETICIONES COMUNIDAD</t>
  </si>
  <si>
    <t xml:space="preserve">Octubre </t>
  </si>
  <si>
    <t>OCTUBRE</t>
  </si>
  <si>
    <t>NOVIEMBRE</t>
  </si>
  <si>
    <t>DICIEMBRE</t>
  </si>
  <si>
    <t xml:space="preserve">PRESTAMOS ESCENARIOS DEPORTIVOS </t>
  </si>
  <si>
    <t>CONSOLIDACIÓN DE INFORME DE  PQRS PRIMER TRIMESTRE 2019</t>
  </si>
  <si>
    <t>SEGUNDO TRIMESTRE DE 2019</t>
  </si>
  <si>
    <t>CONSOLIDACIÓN DE INFORME DE  PQRS TERCER TRIMESTRE DE 2019</t>
  </si>
  <si>
    <t>CONSOLIDACIÓN DE INFORME DE  PQRS CUARTO TRIMESTRE DE 2019</t>
  </si>
  <si>
    <t>PQRS IMDER PALMIRA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</si>
</sst>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4" xfId="0" applyFont="1" applyBorder="1"/>
    <xf numFmtId="0" fontId="0" fillId="0" borderId="5" xfId="0" applyBorder="1"/>
    <xf numFmtId="0" fontId="3" fillId="0" borderId="5" xfId="0" applyFont="1" applyBorder="1"/>
    <xf numFmtId="0" fontId="2" fillId="0" borderId="5" xfId="0" applyFont="1" applyBorder="1"/>
    <xf numFmtId="0" fontId="5" fillId="0" borderId="5" xfId="0" applyFont="1" applyBorder="1"/>
    <xf numFmtId="0" fontId="0" fillId="0" borderId="6" xfId="0" applyBorder="1"/>
    <xf numFmtId="0" fontId="0" fillId="0" borderId="4" xfId="0" applyBorder="1"/>
    <xf numFmtId="0" fontId="3" fillId="0" borderId="6" xfId="0" applyFont="1" applyBorder="1"/>
    <xf numFmtId="165" fontId="8" fillId="2" borderId="1" xfId="1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165" fontId="2" fillId="0" borderId="15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Font="1"/>
    <xf numFmtId="0" fontId="18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wrapText="1"/>
    </xf>
    <xf numFmtId="165" fontId="8" fillId="2" borderId="1" xfId="1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9" fontId="0" fillId="0" borderId="1" xfId="2" applyFont="1" applyBorder="1" applyAlignment="1">
      <alignment horizontal="center"/>
    </xf>
    <xf numFmtId="165" fontId="8" fillId="2" borderId="1" xfId="1" applyNumberFormat="1" applyFont="1" applyFill="1" applyBorder="1" applyAlignment="1">
      <alignment horizontal="left" wrapText="1"/>
    </xf>
    <xf numFmtId="9" fontId="8" fillId="0" borderId="1" xfId="2" applyFont="1" applyFill="1" applyBorder="1" applyAlignment="1">
      <alignment horizontal="center" wrapText="1"/>
    </xf>
    <xf numFmtId="165" fontId="0" fillId="0" borderId="0" xfId="0" applyNumberFormat="1"/>
    <xf numFmtId="9" fontId="8" fillId="0" borderId="1" xfId="0" applyNumberFormat="1" applyFont="1" applyFill="1" applyBorder="1" applyAlignment="1">
      <alignment horizontal="center" wrapText="1"/>
    </xf>
    <xf numFmtId="9" fontId="8" fillId="3" borderId="1" xfId="0" applyNumberFormat="1" applyFont="1" applyFill="1" applyBorder="1" applyAlignment="1">
      <alignment horizontal="center" wrapText="1"/>
    </xf>
    <xf numFmtId="165" fontId="8" fillId="2" borderId="1" xfId="1" applyNumberFormat="1" applyFont="1" applyFill="1" applyBorder="1" applyAlignment="1">
      <alignment horizontal="center"/>
    </xf>
    <xf numFmtId="0" fontId="0" fillId="0" borderId="22" xfId="0" applyBorder="1"/>
    <xf numFmtId="0" fontId="2" fillId="5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0" fillId="6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/>
    <xf numFmtId="0" fontId="20" fillId="6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9" fontId="8" fillId="0" borderId="1" xfId="2" applyNumberFormat="1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22" xfId="0" applyFont="1" applyFill="1" applyBorder="1"/>
    <xf numFmtId="166" fontId="0" fillId="0" borderId="1" xfId="2" applyNumberFormat="1" applyFont="1" applyBorder="1" applyAlignment="1">
      <alignment horizontal="center"/>
    </xf>
    <xf numFmtId="0" fontId="2" fillId="7" borderId="21" xfId="0" applyFont="1" applyFill="1" applyBorder="1"/>
    <xf numFmtId="0" fontId="20" fillId="6" borderId="26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" fillId="7" borderId="23" xfId="0" applyFont="1" applyFill="1" applyBorder="1"/>
    <xf numFmtId="0" fontId="0" fillId="7" borderId="1" xfId="0" applyFill="1" applyBorder="1"/>
    <xf numFmtId="0" fontId="2" fillId="0" borderId="23" xfId="0" applyFont="1" applyFill="1" applyBorder="1"/>
    <xf numFmtId="0" fontId="0" fillId="0" borderId="23" xfId="0" applyFill="1" applyBorder="1"/>
    <xf numFmtId="0" fontId="0" fillId="0" borderId="1" xfId="0" applyFill="1" applyBorder="1"/>
    <xf numFmtId="0" fontId="2" fillId="0" borderId="22" xfId="0" applyFont="1" applyBorder="1" applyAlignment="1">
      <alignment horizontal="center"/>
    </xf>
    <xf numFmtId="0" fontId="0" fillId="6" borderId="31" xfId="0" applyFill="1" applyBorder="1" applyAlignment="1"/>
    <xf numFmtId="0" fontId="0" fillId="6" borderId="32" xfId="0" applyFill="1" applyBorder="1" applyAlignment="1"/>
    <xf numFmtId="165" fontId="8" fillId="2" borderId="1" xfId="1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/>
    <xf numFmtId="0" fontId="2" fillId="5" borderId="21" xfId="0" applyFont="1" applyFill="1" applyBorder="1" applyAlignment="1">
      <alignment vertical="center"/>
    </xf>
    <xf numFmtId="0" fontId="2" fillId="0" borderId="26" xfId="0" applyFont="1" applyFill="1" applyBorder="1"/>
    <xf numFmtId="0" fontId="0" fillId="0" borderId="0" xfId="0" applyFill="1"/>
    <xf numFmtId="0" fontId="0" fillId="0" borderId="0" xfId="0" applyFill="1" applyAlignment="1"/>
    <xf numFmtId="0" fontId="20" fillId="0" borderId="0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4" fontId="16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</a:t>
            </a:r>
            <a:r>
              <a:rPr lang="es-CO" baseline="0"/>
              <a:t> IMDER PALMIRA PRIMER TRIMESTRE 2019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'1er Trimestre 2019'!$A$14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'1er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'1er Trimestre 2019'!$B$14:$P$14</c:f>
              <c:numCache>
                <c:formatCode>General</c:formatCode>
                <c:ptCount val="15"/>
                <c:pt idx="1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64-4551-BE67-31F15640C688}"/>
            </c:ext>
          </c:extLst>
        </c:ser>
        <c:ser>
          <c:idx val="1"/>
          <c:order val="1"/>
          <c:tx>
            <c:strRef>
              <c:f>'1er Trimestre 2019'!$A$15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'1er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'1er Trimestre 2019'!$B$15:$P$15</c:f>
              <c:numCache>
                <c:formatCode>General</c:formatCode>
                <c:ptCount val="15"/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64-4551-BE67-31F15640C688}"/>
            </c:ext>
          </c:extLst>
        </c:ser>
        <c:ser>
          <c:idx val="2"/>
          <c:order val="2"/>
          <c:tx>
            <c:strRef>
              <c:f>'1er Trimestre 2019'!$A$16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'1er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'1er Trimestre 2019'!$B$16:$P$16</c:f>
              <c:numCache>
                <c:formatCode>General</c:formatCode>
                <c:ptCount val="15"/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64-4551-BE67-31F15640C688}"/>
            </c:ext>
          </c:extLst>
        </c:ser>
        <c:ser>
          <c:idx val="3"/>
          <c:order val="3"/>
          <c:tx>
            <c:strRef>
              <c:f>'1er Trimestre 2019'!$A$17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'1er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'1er Trimestre 2019'!$B$17:$P$17</c:f>
              <c:numCache>
                <c:formatCode>_-* #,##0\ _€_-;\-* #,##0\ _€_-;_-* "-"??\ _€_-;_-@_-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64-4551-BE67-31F15640C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37292800"/>
        <c:axId val="147627008"/>
        <c:axId val="0"/>
      </c:bar3DChart>
      <c:catAx>
        <c:axId val="1372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627008"/>
        <c:crosses val="autoZero"/>
        <c:auto val="1"/>
        <c:lblAlgn val="ctr"/>
        <c:lblOffset val="100"/>
        <c:noMultiLvlLbl val="0"/>
      </c:catAx>
      <c:valAx>
        <c:axId val="1476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9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CATEGORIAS PQRS PRIMER TRIMESTRE IMDER PALMIRA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'1er Trimestre 2019'!$R$28:$S$28</c:f>
              <c:strCache>
                <c:ptCount val="1"/>
                <c:pt idx="0">
                  <c:v>ENERO FAVORABLE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'1er Trimestre 2019'!$T$26:$AB$27</c:f>
              <c:multiLvlStrCache>
                <c:ptCount val="9"/>
                <c:lvl>
                  <c:pt idx="8">
                    <c:v>COMUNIDAD</c:v>
                  </c:pt>
                </c:lvl>
                <c:lvl>
                  <c:pt idx="0">
                    <c:v>IMPLEMENTACION DEPORTIVA</c:v>
                  </c:pt>
                  <c:pt idx="1">
                    <c:v>APOYOS DIFERENTES TORNEOS</c:v>
                  </c:pt>
                  <c:pt idx="2">
                    <c:v>AGRADECIMIENTO </c:v>
                  </c:pt>
                  <c:pt idx="3">
                    <c:v>REPARTIDO A OTRA DEPENDENCIA </c:v>
                  </c:pt>
                  <c:pt idx="4">
                    <c:v>PRESTAMOS ESCENARIOS DEPORTIVOS </c:v>
                  </c:pt>
                  <c:pt idx="5">
                    <c:v>APOYO TRANSPORTE</c:v>
                  </c:pt>
                  <c:pt idx="6">
                    <c:v>INFORMACION ENTES DE CONTROL Y COMUNIDAD</c:v>
                  </c:pt>
                  <c:pt idx="7">
                    <c:v>DE CONOCIMIENTO</c:v>
                  </c:pt>
                  <c:pt idx="8">
                    <c:v>PETICIONES</c:v>
                  </c:pt>
                </c:lvl>
              </c:multiLvlStrCache>
            </c:multiLvlStrRef>
          </c:cat>
          <c:val>
            <c:numRef>
              <c:f>'1er Trimestre 2019'!$T$28:$AB$28</c:f>
              <c:numCache>
                <c:formatCode>General</c:formatCode>
                <c:ptCount val="9"/>
                <c:pt idx="1">
                  <c:v>18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8E3-A25D-D244FE742C2B}"/>
            </c:ext>
          </c:extLst>
        </c:ser>
        <c:ser>
          <c:idx val="1"/>
          <c:order val="1"/>
          <c:tx>
            <c:strRef>
              <c:f>'1er Trimestre 2019'!$R$29:$S$29</c:f>
              <c:strCache>
                <c:ptCount val="1"/>
                <c:pt idx="0">
                  <c:v>ENERO NO FAVORABLE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'1er Trimestre 2019'!$T$26:$AB$27</c:f>
              <c:multiLvlStrCache>
                <c:ptCount val="9"/>
                <c:lvl>
                  <c:pt idx="8">
                    <c:v>COMUNIDAD</c:v>
                  </c:pt>
                </c:lvl>
                <c:lvl>
                  <c:pt idx="0">
                    <c:v>IMPLEMENTACION DEPORTIVA</c:v>
                  </c:pt>
                  <c:pt idx="1">
                    <c:v>APOYOS DIFERENTES TORNEOS</c:v>
                  </c:pt>
                  <c:pt idx="2">
                    <c:v>AGRADECIMIENTO </c:v>
                  </c:pt>
                  <c:pt idx="3">
                    <c:v>REPARTIDO A OTRA DEPENDENCIA </c:v>
                  </c:pt>
                  <c:pt idx="4">
                    <c:v>PRESTAMOS ESCENARIOS DEPORTIVOS </c:v>
                  </c:pt>
                  <c:pt idx="5">
                    <c:v>APOYO TRANSPORTE</c:v>
                  </c:pt>
                  <c:pt idx="6">
                    <c:v>INFORMACION ENTES DE CONTROL Y COMUNIDAD</c:v>
                  </c:pt>
                  <c:pt idx="7">
                    <c:v>DE CONOCIMIENTO</c:v>
                  </c:pt>
                  <c:pt idx="8">
                    <c:v>PETICIONES</c:v>
                  </c:pt>
                </c:lvl>
              </c:multiLvlStrCache>
            </c:multiLvlStrRef>
          </c:cat>
          <c:val>
            <c:numRef>
              <c:f>'1er Trimestre 2019'!$T$29:$AB$29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3">
                  <c:v>1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DE-48E3-A25D-D244FE742C2B}"/>
            </c:ext>
          </c:extLst>
        </c:ser>
        <c:ser>
          <c:idx val="2"/>
          <c:order val="2"/>
          <c:tx>
            <c:strRef>
              <c:f>'1er Trimestre 2019'!$R$30:$S$30</c:f>
              <c:strCache>
                <c:ptCount val="1"/>
                <c:pt idx="0">
                  <c:v>FEBRERO FAVORABLE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'1er Trimestre 2019'!$T$26:$AB$27</c:f>
              <c:multiLvlStrCache>
                <c:ptCount val="9"/>
                <c:lvl>
                  <c:pt idx="8">
                    <c:v>COMUNIDAD</c:v>
                  </c:pt>
                </c:lvl>
                <c:lvl>
                  <c:pt idx="0">
                    <c:v>IMPLEMENTACION DEPORTIVA</c:v>
                  </c:pt>
                  <c:pt idx="1">
                    <c:v>APOYOS DIFERENTES TORNEOS</c:v>
                  </c:pt>
                  <c:pt idx="2">
                    <c:v>AGRADECIMIENTO </c:v>
                  </c:pt>
                  <c:pt idx="3">
                    <c:v>REPARTIDO A OTRA DEPENDENCIA </c:v>
                  </c:pt>
                  <c:pt idx="4">
                    <c:v>PRESTAMOS ESCENARIOS DEPORTIVOS </c:v>
                  </c:pt>
                  <c:pt idx="5">
                    <c:v>APOYO TRANSPORTE</c:v>
                  </c:pt>
                  <c:pt idx="6">
                    <c:v>INFORMACION ENTES DE CONTROL Y COMUNIDAD</c:v>
                  </c:pt>
                  <c:pt idx="7">
                    <c:v>DE CONOCIMIENTO</c:v>
                  </c:pt>
                  <c:pt idx="8">
                    <c:v>PETICIONES</c:v>
                  </c:pt>
                </c:lvl>
              </c:multiLvlStrCache>
            </c:multiLvlStrRef>
          </c:cat>
          <c:val>
            <c:numRef>
              <c:f>'1er Trimestre 2019'!$T$30:$AB$30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DE-48E3-A25D-D244FE742C2B}"/>
            </c:ext>
          </c:extLst>
        </c:ser>
        <c:ser>
          <c:idx val="3"/>
          <c:order val="3"/>
          <c:tx>
            <c:strRef>
              <c:f>'1er Trimestre 2019'!$R$31:$S$31</c:f>
              <c:strCache>
                <c:ptCount val="1"/>
                <c:pt idx="0">
                  <c:v>FEBRERO NO FAVORABLE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'1er Trimestre 2019'!$T$26:$AB$27</c:f>
              <c:multiLvlStrCache>
                <c:ptCount val="9"/>
                <c:lvl>
                  <c:pt idx="8">
                    <c:v>COMUNIDAD</c:v>
                  </c:pt>
                </c:lvl>
                <c:lvl>
                  <c:pt idx="0">
                    <c:v>IMPLEMENTACION DEPORTIVA</c:v>
                  </c:pt>
                  <c:pt idx="1">
                    <c:v>APOYOS DIFERENTES TORNEOS</c:v>
                  </c:pt>
                  <c:pt idx="2">
                    <c:v>AGRADECIMIENTO </c:v>
                  </c:pt>
                  <c:pt idx="3">
                    <c:v>REPARTIDO A OTRA DEPENDENCIA </c:v>
                  </c:pt>
                  <c:pt idx="4">
                    <c:v>PRESTAMOS ESCENARIOS DEPORTIVOS </c:v>
                  </c:pt>
                  <c:pt idx="5">
                    <c:v>APOYO TRANSPORTE</c:v>
                  </c:pt>
                  <c:pt idx="6">
                    <c:v>INFORMACION ENTES DE CONTROL Y COMUNIDAD</c:v>
                  </c:pt>
                  <c:pt idx="7">
                    <c:v>DE CONOCIMIENTO</c:v>
                  </c:pt>
                  <c:pt idx="8">
                    <c:v>PETICIONES</c:v>
                  </c:pt>
                </c:lvl>
              </c:multiLvlStrCache>
            </c:multiLvlStrRef>
          </c:cat>
          <c:val>
            <c:numRef>
              <c:f>'1er Trimestre 2019'!$T$31:$AB$31</c:f>
              <c:numCache>
                <c:formatCode>General</c:formatCode>
                <c:ptCount val="9"/>
                <c:pt idx="1">
                  <c:v>2</c:v>
                </c:pt>
                <c:pt idx="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DE-48E3-A25D-D244FE742C2B}"/>
            </c:ext>
          </c:extLst>
        </c:ser>
        <c:ser>
          <c:idx val="4"/>
          <c:order val="4"/>
          <c:tx>
            <c:strRef>
              <c:f>'1er Trimestre 2019'!$R$32:$S$32</c:f>
              <c:strCache>
                <c:ptCount val="1"/>
                <c:pt idx="0">
                  <c:v>MARZO FAVORABLE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'1er Trimestre 2019'!$T$26:$AB$27</c:f>
              <c:multiLvlStrCache>
                <c:ptCount val="9"/>
                <c:lvl>
                  <c:pt idx="8">
                    <c:v>COMUNIDAD</c:v>
                  </c:pt>
                </c:lvl>
                <c:lvl>
                  <c:pt idx="0">
                    <c:v>IMPLEMENTACION DEPORTIVA</c:v>
                  </c:pt>
                  <c:pt idx="1">
                    <c:v>APOYOS DIFERENTES TORNEOS</c:v>
                  </c:pt>
                  <c:pt idx="2">
                    <c:v>AGRADECIMIENTO </c:v>
                  </c:pt>
                  <c:pt idx="3">
                    <c:v>REPARTIDO A OTRA DEPENDENCIA </c:v>
                  </c:pt>
                  <c:pt idx="4">
                    <c:v>PRESTAMOS ESCENARIOS DEPORTIVOS </c:v>
                  </c:pt>
                  <c:pt idx="5">
                    <c:v>APOYO TRANSPORTE</c:v>
                  </c:pt>
                  <c:pt idx="6">
                    <c:v>INFORMACION ENTES DE CONTROL Y COMUNIDAD</c:v>
                  </c:pt>
                  <c:pt idx="7">
                    <c:v>DE CONOCIMIENTO</c:v>
                  </c:pt>
                  <c:pt idx="8">
                    <c:v>PETICIONES</c:v>
                  </c:pt>
                </c:lvl>
              </c:multiLvlStrCache>
            </c:multiLvlStrRef>
          </c:cat>
          <c:val>
            <c:numRef>
              <c:f>'1er Trimestre 2019'!$T$32:$AB$32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4DE-48E3-A25D-D244FE742C2B}"/>
            </c:ext>
          </c:extLst>
        </c:ser>
        <c:ser>
          <c:idx val="5"/>
          <c:order val="5"/>
          <c:tx>
            <c:strRef>
              <c:f>'1er Trimestre 2019'!$R$33:$S$33</c:f>
              <c:strCache>
                <c:ptCount val="1"/>
                <c:pt idx="0">
                  <c:v>MARZO NO FAVORABLE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'1er Trimestre 2019'!$T$26:$AB$27</c:f>
              <c:multiLvlStrCache>
                <c:ptCount val="9"/>
                <c:lvl>
                  <c:pt idx="8">
                    <c:v>COMUNIDAD</c:v>
                  </c:pt>
                </c:lvl>
                <c:lvl>
                  <c:pt idx="0">
                    <c:v>IMPLEMENTACION DEPORTIVA</c:v>
                  </c:pt>
                  <c:pt idx="1">
                    <c:v>APOYOS DIFERENTES TORNEOS</c:v>
                  </c:pt>
                  <c:pt idx="2">
                    <c:v>AGRADECIMIENTO </c:v>
                  </c:pt>
                  <c:pt idx="3">
                    <c:v>REPARTIDO A OTRA DEPENDENCIA </c:v>
                  </c:pt>
                  <c:pt idx="4">
                    <c:v>PRESTAMOS ESCENARIOS DEPORTIVOS </c:v>
                  </c:pt>
                  <c:pt idx="5">
                    <c:v>APOYO TRANSPORTE</c:v>
                  </c:pt>
                  <c:pt idx="6">
                    <c:v>INFORMACION ENTES DE CONTROL Y COMUNIDAD</c:v>
                  </c:pt>
                  <c:pt idx="7">
                    <c:v>DE CONOCIMIENTO</c:v>
                  </c:pt>
                  <c:pt idx="8">
                    <c:v>PETICIONES</c:v>
                  </c:pt>
                </c:lvl>
              </c:multiLvlStrCache>
            </c:multiLvlStrRef>
          </c:cat>
          <c:val>
            <c:numRef>
              <c:f>'1er Trimestre 2019'!$T$33:$AB$33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4DE-48E3-A25D-D244FE742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60549504"/>
        <c:axId val="160768768"/>
        <c:axId val="0"/>
      </c:bar3DChart>
      <c:catAx>
        <c:axId val="160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768768"/>
        <c:crosses val="autoZero"/>
        <c:auto val="1"/>
        <c:lblAlgn val="ctr"/>
        <c:lblOffset val="100"/>
        <c:noMultiLvlLbl val="0"/>
      </c:catAx>
      <c:valAx>
        <c:axId val="1607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54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 IMDER PALMIRA SEGUNDO TRIMESTRE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'2do Trimestre 2019'!$A$14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'2do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'2do Trimestre 2019'!$B$14:$P$14</c:f>
              <c:numCache>
                <c:formatCode>General</c:formatCode>
                <c:ptCount val="15"/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73-4BDA-9159-DAAADDEDFB9C}"/>
            </c:ext>
          </c:extLst>
        </c:ser>
        <c:ser>
          <c:idx val="1"/>
          <c:order val="1"/>
          <c:tx>
            <c:strRef>
              <c:f>'2do Trimestre 2019'!$A$15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'2do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'2do Trimestre 2019'!$B$15:$P$15</c:f>
              <c:numCache>
                <c:formatCode>General</c:formatCode>
                <c:ptCount val="15"/>
                <c:pt idx="1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73-4BDA-9159-DAAADDEDFB9C}"/>
            </c:ext>
          </c:extLst>
        </c:ser>
        <c:ser>
          <c:idx val="2"/>
          <c:order val="2"/>
          <c:tx>
            <c:strRef>
              <c:f>'2do Trimestre 2019'!$A$16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'2do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'2do Trimestre 2019'!$B$16:$P$16</c:f>
              <c:numCache>
                <c:formatCode>General</c:formatCode>
                <c:ptCount val="15"/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73-4BDA-9159-DAAADDEDFB9C}"/>
            </c:ext>
          </c:extLst>
        </c:ser>
        <c:ser>
          <c:idx val="3"/>
          <c:order val="3"/>
          <c:tx>
            <c:strRef>
              <c:f>'2do Trimestre 2019'!$A$17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'2do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'2do Trimestre 2019'!$B$17:$P$17</c:f>
              <c:numCache>
                <c:formatCode>_-* #,##0\ _€_-;\-* #,##0\ _€_-;_-* "-"??\ _€_-;_-@_-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73-4BDA-9159-DAAADDEDF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29815808"/>
        <c:axId val="229817344"/>
        <c:axId val="0"/>
      </c:bar3DChart>
      <c:catAx>
        <c:axId val="2298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9817344"/>
        <c:crosses val="autoZero"/>
        <c:auto val="1"/>
        <c:lblAlgn val="ctr"/>
        <c:lblOffset val="100"/>
        <c:noMultiLvlLbl val="0"/>
      </c:catAx>
      <c:valAx>
        <c:axId val="2298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981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CATEGORIAS</a:t>
            </a:r>
            <a:r>
              <a:rPr lang="es-CO" baseline="0"/>
              <a:t> PQRS SEGUNDO TRIMESTRE IMDER PALMIRA 2019</a:t>
            </a:r>
            <a:endParaRPr lang="es-CO"/>
          </a:p>
        </c:rich>
      </c:tx>
      <c:layout>
        <c:manualLayout>
          <c:xMode val="edge"/>
          <c:yMode val="edge"/>
          <c:x val="0.25182662538699691"/>
          <c:y val="8.333333333333332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'2do Trimestre 2019'!$AB$14</c:f>
              <c:strCache>
                <c:ptCount val="1"/>
                <c:pt idx="0">
                  <c:v>IMPLEMENTACION DEPORTIVA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2019'!$AB$15:$AB$21</c:f>
              <c:numCache>
                <c:formatCode>General</c:formatCode>
                <c:ptCount val="7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F-4ECB-BDF7-B355867AC7A1}"/>
            </c:ext>
          </c:extLst>
        </c:ser>
        <c:ser>
          <c:idx val="1"/>
          <c:order val="1"/>
          <c:tx>
            <c:strRef>
              <c:f>'2do Trimestre 2019'!$AC$14</c:f>
              <c:strCache>
                <c:ptCount val="1"/>
                <c:pt idx="0">
                  <c:v>APOYOS DIFERENTES TORNEOS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2019'!$AC$15:$AC$21</c:f>
              <c:numCache>
                <c:formatCode>General</c:formatCode>
                <c:ptCount val="7"/>
                <c:pt idx="1">
                  <c:v>9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F-4ECB-BDF7-B355867AC7A1}"/>
            </c:ext>
          </c:extLst>
        </c:ser>
        <c:ser>
          <c:idx val="2"/>
          <c:order val="2"/>
          <c:tx>
            <c:strRef>
              <c:f>'2do Trimestre 2019'!$AD$14</c:f>
              <c:strCache>
                <c:ptCount val="1"/>
                <c:pt idx="0">
                  <c:v>AGRADECIMIENTO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2019'!$AD$15:$AD$21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F-4ECB-BDF7-B355867AC7A1}"/>
            </c:ext>
          </c:extLst>
        </c:ser>
        <c:ser>
          <c:idx val="3"/>
          <c:order val="3"/>
          <c:tx>
            <c:strRef>
              <c:f>'2do Trimestre 2019'!$AE$14</c:f>
              <c:strCache>
                <c:ptCount val="1"/>
                <c:pt idx="0">
                  <c:v>REPARTIDO A OTRA DEPENDENCIA 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2019'!$AE$15:$AE$21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A4F-4ECB-BDF7-B355867AC7A1}"/>
            </c:ext>
          </c:extLst>
        </c:ser>
        <c:ser>
          <c:idx val="4"/>
          <c:order val="4"/>
          <c:tx>
            <c:strRef>
              <c:f>'2do Trimestre 2019'!$AF$14</c:f>
              <c:strCache>
                <c:ptCount val="1"/>
                <c:pt idx="0">
                  <c:v>ALQUILER ESTADIO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2019'!$AF$15:$AF$21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A4F-4ECB-BDF7-B355867AC7A1}"/>
            </c:ext>
          </c:extLst>
        </c:ser>
        <c:ser>
          <c:idx val="5"/>
          <c:order val="5"/>
          <c:tx>
            <c:strRef>
              <c:f>'2do Trimestre 2019'!$AG$14</c:f>
              <c:strCache>
                <c:ptCount val="1"/>
                <c:pt idx="0">
                  <c:v>APOYO TRANSPORTE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2019'!$AG$15:$AG$21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A4F-4ECB-BDF7-B355867AC7A1}"/>
            </c:ext>
          </c:extLst>
        </c:ser>
        <c:ser>
          <c:idx val="6"/>
          <c:order val="6"/>
          <c:tx>
            <c:strRef>
              <c:f>'2do Trimestre 2019'!$AH$14</c:f>
              <c:strCache>
                <c:ptCount val="1"/>
                <c:pt idx="0">
                  <c:v>DE CONOCIMIENTO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2019'!$AH$15:$AH$21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4F-4ECB-BDF7-B355867AC7A1}"/>
            </c:ext>
          </c:extLst>
        </c:ser>
        <c:ser>
          <c:idx val="7"/>
          <c:order val="7"/>
          <c:tx>
            <c:strRef>
              <c:f>'2do Trimestre 2019'!$AI$14</c:f>
              <c:strCache>
                <c:ptCount val="1"/>
                <c:pt idx="0">
                  <c:v>PETICIONES</c:v>
                </c:pt>
              </c:strCache>
            </c:strRef>
          </c:tx>
          <c:invertIfNegative val="0"/>
          <c:cat>
            <c:multiLvlStrRef>
              <c:f>'2do Trimestre 2019'!$Z$15:$AA$21</c:f>
              <c:multiLvlStrCache>
                <c:ptCount val="7"/>
                <c:lvl>
                  <c:pt idx="1">
                    <c:v>FAVORABLE</c:v>
                  </c:pt>
                  <c:pt idx="2">
                    <c:v>NO FAVORABLE</c:v>
                  </c:pt>
                  <c:pt idx="3">
                    <c:v>FAVORABLE</c:v>
                  </c:pt>
                  <c:pt idx="4">
                    <c:v>NO FAVORABLE</c:v>
                  </c:pt>
                  <c:pt idx="5">
                    <c:v>FAVORABLE</c:v>
                  </c:pt>
                  <c:pt idx="6">
                    <c:v>NO FAVORABLE</c:v>
                  </c:pt>
                </c:lvl>
                <c:lvl>
                  <c:pt idx="1">
                    <c:v>ABRIL</c:v>
                  </c:pt>
                  <c:pt idx="2">
                    <c:v>ABRIL</c:v>
                  </c:pt>
                  <c:pt idx="3">
                    <c:v>MAYO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JUNIO</c:v>
                  </c:pt>
                </c:lvl>
              </c:multiLvlStrCache>
            </c:multiLvlStrRef>
          </c:cat>
          <c:val>
            <c:numRef>
              <c:f>'2do Trimestre 2019'!$AI$15:$AI$21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30509824"/>
        <c:axId val="130511616"/>
        <c:axId val="0"/>
      </c:bar3DChart>
      <c:catAx>
        <c:axId val="1305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511616"/>
        <c:crosses val="autoZero"/>
        <c:auto val="1"/>
        <c:lblAlgn val="ctr"/>
        <c:lblOffset val="100"/>
        <c:noMultiLvlLbl val="0"/>
      </c:catAx>
      <c:valAx>
        <c:axId val="1305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50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PQRS IMDER PALMIRA TERCER TRIMESTRE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'Tercer Trimestre 2019'!$A$14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'Tercer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'Tercer Trimestre 2019'!$B$14:$P$14</c:f>
              <c:numCache>
                <c:formatCode>General</c:formatCode>
                <c:ptCount val="15"/>
                <c:pt idx="5">
                  <c:v>1</c:v>
                </c:pt>
                <c:pt idx="1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C-488A-A246-401A970101E1}"/>
            </c:ext>
          </c:extLst>
        </c:ser>
        <c:ser>
          <c:idx val="1"/>
          <c:order val="1"/>
          <c:tx>
            <c:strRef>
              <c:f>'Tercer Trimestre 2019'!$A$15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'Tercer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'Tercer Trimestre 2019'!$B$15:$P$15</c:f>
              <c:numCache>
                <c:formatCode>General</c:formatCode>
                <c:ptCount val="15"/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6C-488A-A246-401A970101E1}"/>
            </c:ext>
          </c:extLst>
        </c:ser>
        <c:ser>
          <c:idx val="2"/>
          <c:order val="2"/>
          <c:tx>
            <c:strRef>
              <c:f>'Tercer Trimestre 2019'!$A$16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'Tercer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'Tercer Trimestre 2019'!$B$16:$P$16</c:f>
              <c:numCache>
                <c:formatCode>General</c:formatCode>
                <c:ptCount val="15"/>
                <c:pt idx="2">
                  <c:v>1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6C-488A-A246-401A970101E1}"/>
            </c:ext>
          </c:extLst>
        </c:ser>
        <c:ser>
          <c:idx val="3"/>
          <c:order val="3"/>
          <c:tx>
            <c:strRef>
              <c:f>'Tercer Trimestre 2019'!$A$17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'Tercer Trimestre 2019'!$B$12:$P$13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'Tercer Trimestre 2019'!$B$17:$P$17</c:f>
              <c:numCache>
                <c:formatCode>_-* #,##0\ _€_-;\-* #,##0\ _€_-;_-* "-"??\ _€_-;_-@_-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6C-488A-A246-401A97010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37235456"/>
        <c:axId val="137237248"/>
        <c:axId val="0"/>
      </c:bar3DChart>
      <c:catAx>
        <c:axId val="1372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37248"/>
        <c:crosses val="autoZero"/>
        <c:auto val="1"/>
        <c:lblAlgn val="ctr"/>
        <c:lblOffset val="100"/>
        <c:noMultiLvlLbl val="0"/>
      </c:catAx>
      <c:valAx>
        <c:axId val="1372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3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CATEGORIAS</a:t>
            </a:r>
            <a:r>
              <a:rPr lang="es-CO" baseline="0"/>
              <a:t> TERCER TRIMESTRE PQRS IMDER PALMIRA 2019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'Tercer Trimestre 2019'!$Z$12:$AA$12</c:f>
              <c:strCache>
                <c:ptCount val="1"/>
                <c:pt idx="0">
                  <c:v>JULIO FAVORABLE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'Tercer Trimestre 2019'!$AB$10:$AI$11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'Tercer Trimestre 2019'!$AB$12:$AI$12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39-46B5-8FEC-4E0DB41E5EA7}"/>
            </c:ext>
          </c:extLst>
        </c:ser>
        <c:ser>
          <c:idx val="1"/>
          <c:order val="1"/>
          <c:tx>
            <c:strRef>
              <c:f>'Tercer Trimestre 2019'!$Z$13:$AA$13</c:f>
              <c:strCache>
                <c:ptCount val="1"/>
                <c:pt idx="0">
                  <c:v>JULIO NO FAVORABLE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'Tercer Trimestre 2019'!$AB$10:$AI$11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'Tercer Trimestre 2019'!$AB$13:$AI$13</c:f>
              <c:numCache>
                <c:formatCode>General</c:formatCode>
                <c:ptCount val="8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39-46B5-8FEC-4E0DB41E5EA7}"/>
            </c:ext>
          </c:extLst>
        </c:ser>
        <c:ser>
          <c:idx val="2"/>
          <c:order val="2"/>
          <c:tx>
            <c:strRef>
              <c:f>'Tercer Trimestre 2019'!$Z$14:$AA$14</c:f>
              <c:strCache>
                <c:ptCount val="1"/>
                <c:pt idx="0">
                  <c:v>AGOSTO FAVORABLE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'Tercer Trimestre 2019'!$AB$10:$AI$11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'Tercer Trimestre 2019'!$AB$14:$AI$14</c:f>
              <c:numCache>
                <c:formatCode>General</c:formatCode>
                <c:ptCount val="8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39-46B5-8FEC-4E0DB41E5EA7}"/>
            </c:ext>
          </c:extLst>
        </c:ser>
        <c:ser>
          <c:idx val="3"/>
          <c:order val="3"/>
          <c:tx>
            <c:strRef>
              <c:f>'Tercer Trimestre 2019'!$Z$15:$AA$15</c:f>
              <c:strCache>
                <c:ptCount val="1"/>
                <c:pt idx="0">
                  <c:v>AGOSTO NO FAVORABLE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'Tercer Trimestre 2019'!$AB$10:$AI$11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'Tercer Trimestre 2019'!$AB$15:$AI$15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39-46B5-8FEC-4E0DB41E5EA7}"/>
            </c:ext>
          </c:extLst>
        </c:ser>
        <c:ser>
          <c:idx val="4"/>
          <c:order val="4"/>
          <c:tx>
            <c:strRef>
              <c:f>'Tercer Trimestre 2019'!$Z$16:$AA$16</c:f>
              <c:strCache>
                <c:ptCount val="1"/>
                <c:pt idx="0">
                  <c:v>SEPTIEMBRE FAVORABLE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'Tercer Trimestre 2019'!$AB$10:$AI$11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'Tercer Trimestre 2019'!$AB$16:$AI$16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39-46B5-8FEC-4E0DB41E5EA7}"/>
            </c:ext>
          </c:extLst>
        </c:ser>
        <c:ser>
          <c:idx val="5"/>
          <c:order val="5"/>
          <c:tx>
            <c:strRef>
              <c:f>'Tercer Trimestre 2019'!$Z$17:$AA$17</c:f>
              <c:strCache>
                <c:ptCount val="1"/>
                <c:pt idx="0">
                  <c:v>SEPTIEMBRE NO FAVORABLE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'Tercer Trimestre 2019'!$AB$10:$AI$11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'Tercer Trimestre 2019'!$AB$17:$AI$17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39-46B5-8FEC-4E0DB41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37254784"/>
        <c:axId val="137256320"/>
        <c:axId val="0"/>
      </c:bar3DChart>
      <c:catAx>
        <c:axId val="137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56320"/>
        <c:crosses val="autoZero"/>
        <c:auto val="1"/>
        <c:lblAlgn val="ctr"/>
        <c:lblOffset val="100"/>
        <c:noMultiLvlLbl val="0"/>
      </c:catAx>
      <c:valAx>
        <c:axId val="1372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5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CATEGORIAS</a:t>
            </a:r>
            <a:r>
              <a:rPr lang="es-CO" baseline="0"/>
              <a:t> CUARTO TRIMESTRE PQRS IMDER PALMIRA 2019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'Cuarto Trimestre 2019 '!$Z$11:$AA$11</c:f>
              <c:strCache>
                <c:ptCount val="1"/>
                <c:pt idx="0">
                  <c:v>RESPUESTA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'!$AB$11:$AI$11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3D-40AD-9261-B2F51DACECB2}"/>
            </c:ext>
          </c:extLst>
        </c:ser>
        <c:ser>
          <c:idx val="1"/>
          <c:order val="1"/>
          <c:tx>
            <c:strRef>
              <c:f>'Cuarto Trimestre 2019 '!$Z$12:$AA$12</c:f>
              <c:strCache>
                <c:ptCount val="1"/>
                <c:pt idx="0">
                  <c:v>OCTUBRE FAVORABLE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'!$AB$12:$AI$12</c:f>
              <c:numCache>
                <c:formatCode>General</c:formatCode>
                <c:ptCount val="8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3D-40AD-9261-B2F51DACECB2}"/>
            </c:ext>
          </c:extLst>
        </c:ser>
        <c:ser>
          <c:idx val="2"/>
          <c:order val="2"/>
          <c:tx>
            <c:strRef>
              <c:f>'Cuarto Trimestre 2019 '!$Z$13:$AA$13</c:f>
              <c:strCache>
                <c:ptCount val="1"/>
                <c:pt idx="0">
                  <c:v>OCTUBRE NO FAVORABLE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'!$AB$13:$AI$13</c:f>
              <c:numCache>
                <c:formatCode>General</c:formatCode>
                <c:ptCount val="8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3D-40AD-9261-B2F51DACECB2}"/>
            </c:ext>
          </c:extLst>
        </c:ser>
        <c:ser>
          <c:idx val="3"/>
          <c:order val="3"/>
          <c:tx>
            <c:strRef>
              <c:f>'Cuarto Trimestre 2019 '!$Z$14:$AA$14</c:f>
              <c:strCache>
                <c:ptCount val="1"/>
                <c:pt idx="0">
                  <c:v>NOVIEMBRE FAVORABLE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'!$AB$14:$AI$14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3D-40AD-9261-B2F51DACECB2}"/>
            </c:ext>
          </c:extLst>
        </c:ser>
        <c:ser>
          <c:idx val="4"/>
          <c:order val="4"/>
          <c:tx>
            <c:strRef>
              <c:f>'Cuarto Trimestre 2019 '!$Z$15:$AA$15</c:f>
              <c:strCache>
                <c:ptCount val="1"/>
                <c:pt idx="0">
                  <c:v>NOVIEMBRE NO FAVORABLE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'!$AB$15:$AI$15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3D-40AD-9261-B2F51DACECB2}"/>
            </c:ext>
          </c:extLst>
        </c:ser>
        <c:ser>
          <c:idx val="5"/>
          <c:order val="5"/>
          <c:tx>
            <c:strRef>
              <c:f>'Cuarto Trimestre 2019 '!$Z$16:$AA$16</c:f>
              <c:strCache>
                <c:ptCount val="1"/>
                <c:pt idx="0">
                  <c:v>DICIEMBRE FAVORABLE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'!$AB$16:$AI$16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3D-40AD-9261-B2F51DACECB2}"/>
            </c:ext>
          </c:extLst>
        </c:ser>
        <c:ser>
          <c:idx val="6"/>
          <c:order val="6"/>
          <c:tx>
            <c:strRef>
              <c:f>'Cuarto Trimestre 2019 '!$Z$17:$AA$17</c:f>
              <c:strCache>
                <c:ptCount val="1"/>
                <c:pt idx="0">
                  <c:v>DICIEMBRE NO FAVORABLE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'Cuarto Trimestre 2019 '!$AB$10:$AI$10</c:f>
              <c:strCache>
                <c:ptCount val="8"/>
                <c:pt idx="0">
                  <c:v>IMPLEMENTACION</c:v>
                </c:pt>
                <c:pt idx="1">
                  <c:v>APOYOS DIFERENTES TORNEOS</c:v>
                </c:pt>
                <c:pt idx="2">
                  <c:v>AGRADECIMIENTO </c:v>
                </c:pt>
                <c:pt idx="3">
                  <c:v>REPARTIDO A OTRA DEPENDENCIA </c:v>
                </c:pt>
                <c:pt idx="4">
                  <c:v>ALQUILER ESTADIO O COLISEO</c:v>
                </c:pt>
                <c:pt idx="5">
                  <c:v>INFORMACION ENTES DE CONTROL Y COMUNIDAD</c:v>
                </c:pt>
                <c:pt idx="6">
                  <c:v>DE CONOCIMIENTO</c:v>
                </c:pt>
                <c:pt idx="7">
                  <c:v>PETICIONES COMUNIDAD</c:v>
                </c:pt>
              </c:strCache>
            </c:strRef>
          </c:cat>
          <c:val>
            <c:numRef>
              <c:f>'Cuarto Trimestre 2019 '!$AB$17:$AI$17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3D-40AD-9261-B2F51DAC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8800640"/>
        <c:axId val="148802176"/>
        <c:axId val="0"/>
      </c:bar3DChart>
      <c:catAx>
        <c:axId val="1488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802176"/>
        <c:crosses val="autoZero"/>
        <c:auto val="1"/>
        <c:lblAlgn val="ctr"/>
        <c:lblOffset val="100"/>
        <c:noMultiLvlLbl val="0"/>
      </c:catAx>
      <c:valAx>
        <c:axId val="1488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8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'Cuarto Trimestre 2019 '!$A$14</c:f>
              <c:strCache>
                <c:ptCount val="1"/>
                <c:pt idx="0">
                  <c:v>Octubre </c:v>
                </c:pt>
              </c:strCache>
            </c:strRef>
          </c:tx>
          <c:invertIfNegative val="0"/>
          <c:cat>
            <c:multiLvlStrRef>
              <c:f>'Cuarto Trimestre 2019 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'Cuarto Trimestre 2019 '!$B$14:$P$14</c:f>
              <c:numCache>
                <c:formatCode>General</c:formatCode>
                <c:ptCount val="15"/>
                <c:pt idx="1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'Cuarto Trimestre 2019 '!$A$15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multiLvlStrRef>
              <c:f>'Cuarto Trimestre 2019 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'Cuarto Trimestre 2019 '!$B$15:$P$15</c:f>
              <c:numCache>
                <c:formatCode>General</c:formatCode>
                <c:ptCount val="15"/>
                <c:pt idx="11">
                  <c:v>13</c:v>
                </c:pt>
              </c:numCache>
            </c:numRef>
          </c:val>
        </c:ser>
        <c:ser>
          <c:idx val="2"/>
          <c:order val="2"/>
          <c:tx>
            <c:strRef>
              <c:f>'Cuarto Trimestre 2019 '!$A$16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multiLvlStrRef>
              <c:f>'Cuarto Trimestre 2019 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'Cuarto Trimestre 2019 '!$B$16:$P$16</c:f>
              <c:numCache>
                <c:formatCode>General</c:formatCode>
                <c:ptCount val="15"/>
                <c:pt idx="11">
                  <c:v>8</c:v>
                </c:pt>
              </c:numCache>
            </c:numRef>
          </c:val>
        </c:ser>
        <c:ser>
          <c:idx val="3"/>
          <c:order val="3"/>
          <c:tx>
            <c:strRef>
              <c:f>'Cuarto Trimestre 2019 '!$A$17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'Cuarto Trimestre 2019 '!$B$12:$P$13</c:f>
              <c:multiLvlStrCache>
                <c:ptCount val="15"/>
                <c:lvl>
                  <c:pt idx="0">
                    <c:v>RE</c:v>
                  </c:pt>
                  <c:pt idx="1">
                    <c:v>ET</c:v>
                  </c:pt>
                  <c:pt idx="2">
                    <c:v>RS</c:v>
                  </c:pt>
                  <c:pt idx="3">
                    <c:v>RE</c:v>
                  </c:pt>
                  <c:pt idx="4">
                    <c:v>ET</c:v>
                  </c:pt>
                  <c:pt idx="5">
                    <c:v>RS</c:v>
                  </c:pt>
                  <c:pt idx="6">
                    <c:v>RE</c:v>
                  </c:pt>
                  <c:pt idx="7">
                    <c:v>ET</c:v>
                  </c:pt>
                  <c:pt idx="8">
                    <c:v>RS</c:v>
                  </c:pt>
                  <c:pt idx="9">
                    <c:v>RE</c:v>
                  </c:pt>
                  <c:pt idx="10">
                    <c:v>ET</c:v>
                  </c:pt>
                  <c:pt idx="11">
                    <c:v>RS</c:v>
                  </c:pt>
                  <c:pt idx="12">
                    <c:v>RE</c:v>
                  </c:pt>
                  <c:pt idx="13">
                    <c:v>ET</c:v>
                  </c:pt>
                  <c:pt idx="14">
                    <c:v>RS</c:v>
                  </c:pt>
                </c:lvl>
                <c:lvl>
                  <c:pt idx="0">
                    <c:v>Quejas</c:v>
                  </c:pt>
                  <c:pt idx="3">
                    <c:v>Sugerencias</c:v>
                  </c:pt>
                  <c:pt idx="6">
                    <c:v>Reclamos</c:v>
                  </c:pt>
                  <c:pt idx="9">
                    <c:v>Peticiones</c:v>
                  </c:pt>
                  <c:pt idx="12">
                    <c:v>Denuncias</c:v>
                  </c:pt>
                </c:lvl>
              </c:multiLvlStrCache>
            </c:multiLvlStrRef>
          </c:cat>
          <c:val>
            <c:numRef>
              <c:f>'Cuarto Trimestre 2019 '!$B$17:$P$17</c:f>
              <c:numCache>
                <c:formatCode>_-* #,##0\ _€_-;\-* #,##0\ _€_-;_-* "-"??\ _€_-;_-@_-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827136"/>
        <c:axId val="148833024"/>
        <c:axId val="0"/>
      </c:bar3DChart>
      <c:catAx>
        <c:axId val="14882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8833024"/>
        <c:crosses val="autoZero"/>
        <c:auto val="1"/>
        <c:lblAlgn val="ctr"/>
        <c:lblOffset val="100"/>
        <c:noMultiLvlLbl val="0"/>
      </c:catAx>
      <c:valAx>
        <c:axId val="14883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82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109754</xdr:colOff>
      <xdr:row>0</xdr:row>
      <xdr:rowOff>0</xdr:rowOff>
    </xdr:from>
    <xdr:to>
      <xdr:col>0</xdr:col>
      <xdr:colOff>838200</xdr:colOff>
      <xdr:row>3</xdr:row>
      <xdr:rowOff>171450</xdr:rowOff>
    </xdr:to>
    <xdr:pic>
      <xdr:nvPicPr>
        <xdr:cNvPr id="2" name="Imagen 1" descr="escudopal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54" y="0"/>
          <a:ext cx="728446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21</xdr:row>
      <xdr:rowOff>190500</xdr:rowOff>
    </xdr:from>
    <xdr:to>
      <xdr:col>7</xdr:col>
      <xdr:colOff>0</xdr:colOff>
      <xdr:row>21</xdr:row>
      <xdr:rowOff>192088</xdr:rowOff>
    </xdr:to>
    <xdr:cxnSp macro="">
      <xdr:nvCxnSpPr>
        <xdr:cNvPr id="6" name="5 Conector rec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572000" y="7000875"/>
          <a:ext cx="13430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190500</xdr:rowOff>
    </xdr:from>
    <xdr:to>
      <xdr:col>7</xdr:col>
      <xdr:colOff>57150</xdr:colOff>
      <xdr:row>20</xdr:row>
      <xdr:rowOff>192088</xdr:rowOff>
    </xdr:to>
    <xdr:cxnSp macro="">
      <xdr:nvCxnSpPr>
        <xdr:cNvPr id="9" name="8 Conector rec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581525" y="6800850"/>
          <a:ext cx="13906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152400</xdr:colOff>
      <xdr:row>1</xdr:row>
      <xdr:rowOff>57150</xdr:rowOff>
    </xdr:from>
    <xdr:to>
      <xdr:col>14</xdr:col>
      <xdr:colOff>57150</xdr:colOff>
      <xdr:row>6</xdr:row>
      <xdr:rowOff>8890</xdr:rowOff>
    </xdr:to>
    <xdr:pic>
      <xdr:nvPicPr>
        <xdr:cNvPr id="5" name="4 Imagen" descr="C:\Documents and Settings\Pedro Jose\Escritorio\LOSGOS CORPORATIVOS\LOGO IMDERPALMIRA(2)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0700" y="247650"/>
          <a:ext cx="1247775" cy="9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228600</xdr:colOff>
      <xdr:row>2</xdr:row>
      <xdr:rowOff>28575</xdr:rowOff>
    </xdr:from>
    <xdr:to>
      <xdr:col>24</xdr:col>
      <xdr:colOff>247650</xdr:colOff>
      <xdr:row>15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219075</xdr:colOff>
      <xdr:row>16</xdr:row>
      <xdr:rowOff>104775</xdr:rowOff>
    </xdr:from>
    <xdr:to>
      <xdr:col>24</xdr:col>
      <xdr:colOff>276225</xdr:colOff>
      <xdr:row>20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667750" y="3305175"/>
          <a:ext cx="5391150" cy="962025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Primer Trimestre del año 2019 podemos observar que en el mes de Enero se presento la mayor cantidad de PQRS Resuletas con 37 para un 45,7% de gestion, el siguiente fue el mes de Febrero</a:t>
          </a:r>
          <a:r>
            <a:rPr lang="es-CO" sz="1100" baseline="0"/>
            <a:t> con 28 PQRS Resueltas  para un 34,6% de gestion y el mes deMarzo con 16 PQRS Resueltas para un 19,8% de Gestion .</a:t>
          </a:r>
          <a:endParaRPr lang="es-CO" sz="1100"/>
        </a:p>
      </xdr:txBody>
    </xdr:sp>
    <xdr:clientData/>
  </xdr:twoCellAnchor>
  <xdr:twoCellAnchor>
    <xdr:from>
      <xdr:col>18</xdr:col>
      <xdr:colOff>161926</xdr:colOff>
      <xdr:row>35</xdr:row>
      <xdr:rowOff>76200</xdr:rowOff>
    </xdr:from>
    <xdr:to>
      <xdr:col>27</xdr:col>
      <xdr:colOff>542925</xdr:colOff>
      <xdr:row>53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123824</xdr:colOff>
      <xdr:row>56</xdr:row>
      <xdr:rowOff>0</xdr:rowOff>
    </xdr:from>
    <xdr:to>
      <xdr:col>28</xdr:col>
      <xdr:colOff>137582</xdr:colOff>
      <xdr:row>69</xdr:row>
      <xdr:rowOff>123825</xdr:rowOff>
    </xdr:to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334499" y="11487150"/>
          <a:ext cx="10986558" cy="2600325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Primer Trimestre del año 2019 podemos observar que en el mes de Enero se presento la mayor cantidad de PQRS Resueltas con 37 de las cuales  18</a:t>
          </a:r>
          <a:r>
            <a:rPr lang="es-CO" sz="1100" baseline="0"/>
            <a:t> en apoyo diferentes torneos ,9 de Peticiones  de la comunidad , las respuestas no favorables son 4 peticiones de la comunidad , 4 apoyo diferentes torneos, 1 de implementacion deportiva y 1 repartido a otra dependencia los posibles motivos fueron (recursos ya comprometidos, aprobacion del alcalde, escenarios ocupados , falta implementacion en el almacen entre otras causales)</a:t>
          </a:r>
          <a:r>
            <a:rPr lang="es-CO" sz="1100"/>
            <a:t> para un 50,7% de gestion.</a:t>
          </a:r>
        </a:p>
        <a:p>
          <a:endParaRPr lang="es-CO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/>
            <a:t>El siguiente fue el mes de Febrero</a:t>
          </a:r>
          <a:r>
            <a:rPr lang="es-CO" sz="1100" baseline="0"/>
            <a:t> con 28 PQRS, de las cuales 10  apoyo a los diferentes torneos, 10  peticiones de la comunidad 1 implementacion deportiva, las respuestas  no favorables son 5 peticiones de la comunidad 2 apoyo a los diferentes torneos ,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posibles motivos fueron (recursos ya comprometidos, aprobacion del alcalde, escenarios ocupados , falta implementacion en el almacen entre otras causales)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un 34,6% de gestion.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Ultimo fue el mes de Marzo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16 PQRS, de las cuales  6 Apoyo a los diferentes torneos, 6 Peticiones de la comunidad, 1 implementacion  y 1 agradecimiento, las respuestas no favorables son  2 apoyo a los diferentes , los posibles motivos fueron (recursos ya comprometidos, aprobacion del alcalde, escenarios ocupados , falta implementacion en el almacen entre otras causales)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un 19,8% de gestion.</a:t>
          </a:r>
          <a:endParaRPr lang="es-CO">
            <a:effectLst/>
          </a:endParaRPr>
        </a:p>
        <a:p>
          <a:endParaRPr lang="es-CO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109754</xdr:colOff>
      <xdr:row>0</xdr:row>
      <xdr:rowOff>0</xdr:rowOff>
    </xdr:from>
    <xdr:to>
      <xdr:col>0</xdr:col>
      <xdr:colOff>838200</xdr:colOff>
      <xdr:row>3</xdr:row>
      <xdr:rowOff>171450</xdr:rowOff>
    </xdr:to>
    <xdr:pic>
      <xdr:nvPicPr>
        <xdr:cNvPr id="5" name="Imagen 1" descr="escudopal.gif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54" y="0"/>
          <a:ext cx="728446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21</xdr:row>
      <xdr:rowOff>190500</xdr:rowOff>
    </xdr:from>
    <xdr:to>
      <xdr:col>7</xdr:col>
      <xdr:colOff>0</xdr:colOff>
      <xdr:row>21</xdr:row>
      <xdr:rowOff>192088</xdr:rowOff>
    </xdr:to>
    <xdr:cxnSp macro="">
      <xdr:nvCxnSpPr>
        <xdr:cNvPr id="6" name="5 Conector rec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314575" y="6600825"/>
          <a:ext cx="13430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190500</xdr:rowOff>
    </xdr:from>
    <xdr:to>
      <xdr:col>7</xdr:col>
      <xdr:colOff>57150</xdr:colOff>
      <xdr:row>20</xdr:row>
      <xdr:rowOff>192088</xdr:rowOff>
    </xdr:to>
    <xdr:cxnSp macro="">
      <xdr:nvCxnSpPr>
        <xdr:cNvPr id="7" name="6 Conector rec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324100" y="6400800"/>
          <a:ext cx="13906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409575</xdr:colOff>
      <xdr:row>1</xdr:row>
      <xdr:rowOff>47625</xdr:rowOff>
    </xdr:from>
    <xdr:to>
      <xdr:col>14</xdr:col>
      <xdr:colOff>4445</xdr:colOff>
      <xdr:row>5</xdr:row>
      <xdr:rowOff>189865</xdr:rowOff>
    </xdr:to>
    <xdr:pic>
      <xdr:nvPicPr>
        <xdr:cNvPr id="8" name="7 Imagen" descr="C:\Documents and Settings\Pedro Jose\Escritorio\LOSGOS CORPORATIVOS\LOGO IMDERPALMIRA(2).jpg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10200" y="238125"/>
          <a:ext cx="1385570" cy="9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190499</xdr:colOff>
      <xdr:row>8</xdr:row>
      <xdr:rowOff>114300</xdr:rowOff>
    </xdr:from>
    <xdr:to>
      <xdr:col>24</xdr:col>
      <xdr:colOff>657225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190500</xdr:colOff>
      <xdr:row>22</xdr:row>
      <xdr:rowOff>28575</xdr:rowOff>
    </xdr:from>
    <xdr:to>
      <xdr:col>24</xdr:col>
      <xdr:colOff>247650</xdr:colOff>
      <xdr:row>26</xdr:row>
      <xdr:rowOff>28575</xdr:rowOff>
    </xdr:to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639175" y="4572000"/>
          <a:ext cx="5391150" cy="762000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Segundo Trimestre del año 2019 podemos observar que los meses de   Mayo </a:t>
          </a:r>
          <a:r>
            <a:rPr lang="es-CO" sz="1100" baseline="0"/>
            <a:t>fueron resueltas </a:t>
          </a:r>
          <a:r>
            <a:rPr lang="es-CO" sz="1100"/>
            <a:t>la mayor cantidad de PQRS,</a:t>
          </a:r>
          <a:r>
            <a:rPr lang="es-CO" sz="1100" baseline="0"/>
            <a:t> con 17 para un 35% de gestion, para el mes de abril fueron resueltas 16 PQRS para un 33% de gestion y para el mes de Junio fueron resueltas la menor cantidad de PQRS con 15 para un 31% de gestion.</a:t>
          </a:r>
          <a:endParaRPr lang="es-CO" sz="1100"/>
        </a:p>
      </xdr:txBody>
    </xdr:sp>
    <xdr:clientData/>
  </xdr:twoCellAnchor>
  <xdr:twoCellAnchor>
    <xdr:from>
      <xdr:col>24</xdr:col>
      <xdr:colOff>733424</xdr:colOff>
      <xdr:row>23</xdr:row>
      <xdr:rowOff>161925</xdr:rowOff>
    </xdr:from>
    <xdr:to>
      <xdr:col>37</xdr:col>
      <xdr:colOff>171449</xdr:colOff>
      <xdr:row>37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728662</xdr:colOff>
      <xdr:row>37</xdr:row>
      <xdr:rowOff>188118</xdr:rowOff>
    </xdr:from>
    <xdr:to>
      <xdr:col>37</xdr:col>
      <xdr:colOff>190500</xdr:colOff>
      <xdr:row>51</xdr:row>
      <xdr:rowOff>121443</xdr:rowOff>
    </xdr:to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587537" y="7581899"/>
          <a:ext cx="12320588" cy="2600325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Segundo Trimestre del año 2019 podemos observar que en el mes de Mayo se presento la mayor cantidad de PQRS Resueltas con 17 de las cuales  11</a:t>
          </a:r>
          <a:r>
            <a:rPr lang="es-CO" sz="1100" baseline="0"/>
            <a:t> en apoyo diferentes torneos , 4 de Peticiones  de la comunidad  y 1 Agradecimientos las respuestas no favorables son 1 peticiones de la comunidad los posibles motivos fueron (recursos ya comprometidos, aprobacion del alcalde, escenarios ocupados , falta implementacion en el almacen entre otras causales)</a:t>
          </a:r>
          <a:r>
            <a:rPr lang="es-CO" sz="1100"/>
            <a:t> para un 35% de gestion.</a:t>
          </a:r>
        </a:p>
        <a:p>
          <a:endParaRPr lang="es-CO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/>
            <a:t>El siguiente fue el mes de Abril </a:t>
          </a:r>
          <a:r>
            <a:rPr lang="es-CO" sz="1100" baseline="0"/>
            <a:t>con 16 PQRS, de las cuales 9  apoyo a los diferentes torneos, 3  peticiones de la comunidad , las respuestas  no favorables son 3 peticiones de la comunidad y 1 Implementacion Deportiva ,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posibles motivos fueron (recursos ya comprometidos, aprobacion del alcalde, escenarios ocupados , falta implementacion en el almacen entre otras causales)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un 33% de gestion.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Ultimo fue el mes de Junio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15 PQRS, de las cuales  7 Apoyo a los diferentes torneos, y 3 Peticiones de la comunidad, las respuestas no favorables son  2 apoyo a los diferentes , 2 Peticiones de la Comunida y 1 Repartida a otra dependencia, los posibles motivos fueron (recursos ya comprometidos, aprobacion del alcalde, escenarios ocupados , falta implementacion en el almacen entre otras causales)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un 19,8% de gestion.</a:t>
          </a:r>
          <a:endParaRPr lang="es-CO">
            <a:effectLst/>
          </a:endParaRPr>
        </a:p>
        <a:p>
          <a:endParaRPr lang="es-CO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109754</xdr:colOff>
      <xdr:row>0</xdr:row>
      <xdr:rowOff>0</xdr:rowOff>
    </xdr:from>
    <xdr:to>
      <xdr:col>0</xdr:col>
      <xdr:colOff>838200</xdr:colOff>
      <xdr:row>3</xdr:row>
      <xdr:rowOff>171450</xdr:rowOff>
    </xdr:to>
    <xdr:pic>
      <xdr:nvPicPr>
        <xdr:cNvPr id="2" name="Imagen 1" descr="escudopal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54" y="0"/>
          <a:ext cx="728446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21</xdr:row>
      <xdr:rowOff>190500</xdr:rowOff>
    </xdr:from>
    <xdr:to>
      <xdr:col>7</xdr:col>
      <xdr:colOff>0</xdr:colOff>
      <xdr:row>21</xdr:row>
      <xdr:rowOff>192088</xdr:rowOff>
    </xdr:to>
    <xdr:cxnSp macro="">
      <xdr:nvCxnSpPr>
        <xdr:cNvPr id="3" name="2 Conector rec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314575" y="6600825"/>
          <a:ext cx="13430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190500</xdr:rowOff>
    </xdr:from>
    <xdr:to>
      <xdr:col>7</xdr:col>
      <xdr:colOff>57150</xdr:colOff>
      <xdr:row>20</xdr:row>
      <xdr:rowOff>192088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324100" y="6400800"/>
          <a:ext cx="13906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390525</xdr:colOff>
      <xdr:row>1</xdr:row>
      <xdr:rowOff>28575</xdr:rowOff>
    </xdr:from>
    <xdr:to>
      <xdr:col>13</xdr:col>
      <xdr:colOff>433070</xdr:colOff>
      <xdr:row>4</xdr:row>
      <xdr:rowOff>18415</xdr:rowOff>
    </xdr:to>
    <xdr:pic>
      <xdr:nvPicPr>
        <xdr:cNvPr id="5" name="4 Imagen" descr="C:\Documents and Settings\Pedro Jose\Escritorio\LOSGOS CORPORATIVOS\LOGO IMDERPALMIRA(2).jp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91150" y="219075"/>
          <a:ext cx="1385570" cy="9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273050</xdr:colOff>
      <xdr:row>18</xdr:row>
      <xdr:rowOff>334432</xdr:rowOff>
    </xdr:from>
    <xdr:to>
      <xdr:col>23</xdr:col>
      <xdr:colOff>466725</xdr:colOff>
      <xdr:row>34</xdr:row>
      <xdr:rowOff>136524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209549</xdr:colOff>
      <xdr:row>18</xdr:row>
      <xdr:rowOff>180975</xdr:rowOff>
    </xdr:from>
    <xdr:to>
      <xdr:col>36</xdr:col>
      <xdr:colOff>561975</xdr:colOff>
      <xdr:row>31</xdr:row>
      <xdr:rowOff>28575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219074</xdr:colOff>
      <xdr:row>31</xdr:row>
      <xdr:rowOff>190500</xdr:rowOff>
    </xdr:from>
    <xdr:to>
      <xdr:col>36</xdr:col>
      <xdr:colOff>542925</xdr:colOff>
      <xdr:row>46</xdr:row>
      <xdr:rowOff>31750</xdr:rowOff>
    </xdr:to>
    <xdr:sp macro="" textlink="">
      <xdr:nvSpPr>
        <xdr:cNvPr id="15" name="CuadroTexto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4718241" y="7175500"/>
          <a:ext cx="12388851" cy="2846917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/>
            <a:t>En el tercer Trimestre del año 2019 podemos observar que en el mes de Julio se presento la mayor cantidad de PQRS Resueltas con 22 de las cuales 8 fueron respuestas favorables, 5 Apoyo a los diferentes</a:t>
          </a:r>
          <a:r>
            <a:rPr lang="es-CO" sz="1400" baseline="0"/>
            <a:t> Torneos</a:t>
          </a:r>
          <a:r>
            <a:rPr lang="es-CO" sz="1400"/>
            <a:t> , 2 Peticiones de la Comunidad y 1 de Implementacion Deportiva y 14</a:t>
          </a:r>
          <a:r>
            <a:rPr lang="es-CO" sz="1400" baseline="0"/>
            <a:t> de Respuestsa no favorable 7 de apoyo a los diferentes Torneos, 4 implementacion Deportiva, 2 Peticiones de la Comunidad y 1 Alquiler</a:t>
          </a:r>
          <a:r>
            <a:rPr lang="es-CO" sz="1800" baseline="0"/>
            <a:t>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posibles causas (no haber recursos, falta aprobacion del alcalde, entre otras) para un 4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CO" sz="1400"/>
            <a:t>% de gestion.</a:t>
          </a:r>
        </a:p>
        <a:p>
          <a:endParaRPr lang="es-CO" sz="1400"/>
        </a:p>
        <a:p>
          <a:r>
            <a:rPr lang="es-CO" sz="1400"/>
            <a:t>El siguiente fue el mes Septiembre fueron resueltas</a:t>
          </a:r>
          <a:r>
            <a:rPr lang="es-CO" sz="1400" baseline="0"/>
            <a:t> 15 PQRS de las cuales 13 fueron favorables 6 Apoyo a los diferentes Torneos,2 Peticiones de la Comunidad, 2 Repartidas a otras Dependencias, 1 Implementacion Deportiva, 1 Alquiler coliseo y 1 de conocimiento, 2 con respuesta no favorable 1 Implementacion Deportiva y 1 de Apoyo Diferentes Torneos,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posibles causas (no haber recursos, falta aprobacion del alcalde, entre otras)</a:t>
          </a:r>
          <a:r>
            <a:rPr lang="es-CO" sz="1400" baseline="0"/>
            <a:t> para un 29% de gestion.</a:t>
          </a:r>
        </a:p>
        <a:p>
          <a:endParaRPr lang="es-CO" sz="1400" baseline="0"/>
        </a:p>
        <a:p>
          <a:r>
            <a:rPr lang="es-CO" sz="1400" baseline="0"/>
            <a:t>Agosto el de menor cantidad de PQRS con 14, de las cuales 11 fueron de respuesta favorable, 5 Apoyo Diferentes Torneos, 2 Implementacion Deportiva, 2 Peticiones de la comunidad, 1 Conocimiento y 1 de Alquiler coliseo, 3 de respuesta no favorable,  2 Apoyo a los Diferentes Torneos y 1 Peticiones de la comunidad, 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posibles causas (no haber recursos, falta aprobacion del alcalde, entre otras)</a:t>
          </a:r>
          <a:r>
            <a:rPr lang="es-CO" sz="1400" baseline="0"/>
            <a:t> para un 27%  de gestion. </a:t>
          </a:r>
          <a:endParaRPr lang="es-CO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109754</xdr:colOff>
      <xdr:row>0</xdr:row>
      <xdr:rowOff>0</xdr:rowOff>
    </xdr:from>
    <xdr:to>
      <xdr:col>0</xdr:col>
      <xdr:colOff>838200</xdr:colOff>
      <xdr:row>3</xdr:row>
      <xdr:rowOff>171450</xdr:rowOff>
    </xdr:to>
    <xdr:pic>
      <xdr:nvPicPr>
        <xdr:cNvPr id="6" name="Imagen 1" descr="escudopal.gif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54" y="0"/>
          <a:ext cx="728446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21</xdr:row>
      <xdr:rowOff>190500</xdr:rowOff>
    </xdr:from>
    <xdr:to>
      <xdr:col>7</xdr:col>
      <xdr:colOff>0</xdr:colOff>
      <xdr:row>21</xdr:row>
      <xdr:rowOff>192088</xdr:rowOff>
    </xdr:to>
    <xdr:cxnSp macro="">
      <xdr:nvCxnSpPr>
        <xdr:cNvPr id="7" name="6 Conector rec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314575" y="5248275"/>
          <a:ext cx="13430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190500</xdr:rowOff>
    </xdr:from>
    <xdr:to>
      <xdr:col>7</xdr:col>
      <xdr:colOff>57150</xdr:colOff>
      <xdr:row>20</xdr:row>
      <xdr:rowOff>192088</xdr:rowOff>
    </xdr:to>
    <xdr:cxnSp macro="">
      <xdr:nvCxnSpPr>
        <xdr:cNvPr id="8" name="7 Conector rec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324100" y="5048250"/>
          <a:ext cx="13906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390525</xdr:colOff>
      <xdr:row>1</xdr:row>
      <xdr:rowOff>28575</xdr:rowOff>
    </xdr:from>
    <xdr:to>
      <xdr:col>13</xdr:col>
      <xdr:colOff>433070</xdr:colOff>
      <xdr:row>3</xdr:row>
      <xdr:rowOff>56515</xdr:rowOff>
    </xdr:to>
    <xdr:pic>
      <xdr:nvPicPr>
        <xdr:cNvPr id="9" name="8 Imagen" descr="C:\Documents and Settings\Pedro Jose\Escritorio\LOSGOS CORPORATIVOS\LOGO IMDERPALMIRA(2).jpg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91150" y="28575"/>
          <a:ext cx="1385570" cy="9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52915</xdr:colOff>
      <xdr:row>32</xdr:row>
      <xdr:rowOff>62441</xdr:rowOff>
    </xdr:from>
    <xdr:to>
      <xdr:col>36</xdr:col>
      <xdr:colOff>328082</xdr:colOff>
      <xdr:row>46</xdr:row>
      <xdr:rowOff>11641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F85512D-7636-4062-B832-DFDB74D9D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21166</xdr:colOff>
      <xdr:row>18</xdr:row>
      <xdr:rowOff>243417</xdr:rowOff>
    </xdr:from>
    <xdr:to>
      <xdr:col>36</xdr:col>
      <xdr:colOff>112184</xdr:colOff>
      <xdr:row>31</xdr:row>
      <xdr:rowOff>190501</xdr:rowOff>
    </xdr:to>
    <xdr:sp macro="" textlink="">
      <xdr:nvSpPr>
        <xdr:cNvPr id="12" name="CuadroTexto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4520333" y="4328584"/>
          <a:ext cx="12156018" cy="2846917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/>
            <a:t>En el cuarto Trimestre del año 2019 podemos observar que en el mes de Octubre se presento la mayor cantidad de PQRS Resueltas con 27 de las cuales 14 fueron respuestas favorables, 9 Apoyo a los diferentes</a:t>
          </a:r>
          <a:r>
            <a:rPr lang="es-CO" sz="1400" baseline="0"/>
            <a:t> Torneos</a:t>
          </a:r>
          <a:r>
            <a:rPr lang="es-CO" sz="1400"/>
            <a:t> , 3 Peticiones de la Comunidad, 1 de Implementacion Deportiva y 1 de Conocimiento- 13</a:t>
          </a:r>
          <a:r>
            <a:rPr lang="es-CO" sz="1400" baseline="0"/>
            <a:t> de Respuesasa no favorable 8 de apoyo a los diferentes Torneos, 4 implementacion Deportiva, 1 Peticiones de la Comunidad,r</a:t>
          </a:r>
          <a:r>
            <a:rPr lang="es-CO" sz="1800" baseline="0"/>
            <a:t>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posibles causas (no haber recursos, falta aprobacion del alcalde, entre otras) para un 56</a:t>
          </a:r>
          <a:r>
            <a:rPr lang="es-CO" sz="1400"/>
            <a:t>% de gestion.</a:t>
          </a:r>
        </a:p>
        <a:p>
          <a:endParaRPr lang="es-CO" sz="1400"/>
        </a:p>
        <a:p>
          <a:r>
            <a:rPr lang="es-CO" sz="1400"/>
            <a:t>El siguiente fue el mes Noviembre fueron resueltas</a:t>
          </a:r>
          <a:r>
            <a:rPr lang="es-CO" sz="1400" baseline="0"/>
            <a:t> 13 PQRS de las cuales 7 fueron favorables, 3 Apoyo a los diferentes Torneos,2 Peticiones de la Comunidad,  1 Alquiler coliseo y 1 de conocimiento, 6 con respuesta no favorable 4 de Apoyo Diferentes Torneos y 2 Peticiones de la Comunidad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posibles causas (no haber recursos, falta aprobacion del alcalde, entre otras)</a:t>
          </a:r>
          <a:r>
            <a:rPr lang="es-CO" sz="1400" baseline="0"/>
            <a:t> para un 27% de gestion.</a:t>
          </a:r>
        </a:p>
        <a:p>
          <a:endParaRPr lang="es-CO" sz="1400" baseline="0"/>
        </a:p>
        <a:p>
          <a:r>
            <a:rPr lang="es-CO" sz="1400" baseline="0"/>
            <a:t>Diciembre el de menor cantidad de PQRS con 8 de las cuales 5 fueron de respuesta favorable, 2 Repartidos a otras dependencias, 1 Peticiones de la comunidad, 1 Conocimiento y 1 de Informacion entes de Contro y Comunidad, 3 de respuesta no favorable,  2 Implementacion Deportiva y 1 Peticiones de la comunidad, 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posibles causas (no haber recursos, falta aprobacion del alcalde, entre otras)</a:t>
          </a:r>
          <a:r>
            <a:rPr lang="es-CO" sz="1400" baseline="0"/>
            <a:t> para un 17%  de gestion. </a:t>
          </a:r>
          <a:endParaRPr lang="es-CO" sz="1400"/>
        </a:p>
      </xdr:txBody>
    </xdr:sp>
    <xdr:clientData/>
  </xdr:twoCellAnchor>
  <xdr:twoCellAnchor>
    <xdr:from>
      <xdr:col>16</xdr:col>
      <xdr:colOff>423333</xdr:colOff>
      <xdr:row>36</xdr:row>
      <xdr:rowOff>158751</xdr:rowOff>
    </xdr:from>
    <xdr:to>
      <xdr:col>24</xdr:col>
      <xdr:colOff>340783</xdr:colOff>
      <xdr:row>41</xdr:row>
      <xdr:rowOff>77260</xdr:rowOff>
    </xdr:to>
    <xdr:sp macro="" textlink="">
      <xdr:nvSpPr>
        <xdr:cNvPr id="15" name="CuadroTexto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064500" y="8191501"/>
          <a:ext cx="6013450" cy="923926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27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cuarto Trimestre del año 2019 podemos observar que en el mes de Octubre se presento la mayor cantidad de PQRS Resuletas con 27 para un 56% de gestion, el siguiente fue el mes de Noviembre</a:t>
          </a:r>
          <a:r>
            <a:rPr lang="es-CO" sz="1100" baseline="0"/>
            <a:t> con 13 PQRS Resueltas  para un 27% de gestion y el mes de Diciembre el de menor cantidad de PQRS con 8 para un 17%  de gestion. </a:t>
          </a:r>
          <a:endParaRPr lang="es-CO" sz="1100"/>
        </a:p>
      </xdr:txBody>
    </xdr:sp>
    <xdr:clientData/>
  </xdr:twoCellAnchor>
  <xdr:twoCellAnchor>
    <xdr:from>
      <xdr:col>16</xdr:col>
      <xdr:colOff>412748</xdr:colOff>
      <xdr:row>19</xdr:row>
      <xdr:rowOff>21165</xdr:rowOff>
    </xdr:from>
    <xdr:to>
      <xdr:col>24</xdr:col>
      <xdr:colOff>328081</xdr:colOff>
      <xdr:row>36</xdr:row>
      <xdr:rowOff>106890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0.23592</cdr:x>
      <cdr:y>0.01739</cdr:y>
    </cdr:from>
    <cdr:to>
      <cdr:x>0.38803</cdr:x>
      <cdr:y>0.26775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18168" y="63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topLeftCell="P46" zoomScale="90" zoomScaleNormal="90" workbookViewId="0">
      <selection activeCell="AB26" sqref="AB26:AB27"/>
    </sheetView>
  </sheetViews>
  <sheetFormatPr baseColWidth="10" defaultColWidth="11.42578125" defaultRowHeight="15" x14ac:dyDescent="0.25"/>
  <cols>
    <col min="1" max="1" width="14.5703125" customWidth="1"/>
    <col min="2" max="16" width="6.7109375" customWidth="1"/>
    <col min="19" max="19" width="14.7109375" customWidth="1"/>
    <col min="20" max="20" width="17.7109375" bestFit="1" customWidth="1"/>
    <col min="22" max="22" width="18" bestFit="1" customWidth="1"/>
    <col min="23" max="23" width="31.5703125" bestFit="1" customWidth="1"/>
    <col min="25" max="25" width="15.140625" customWidth="1"/>
    <col min="26" max="26" width="15.140625" style="1" customWidth="1"/>
    <col min="27" max="27" width="15.140625" customWidth="1"/>
    <col min="28" max="28" width="14.28515625" style="1" customWidth="1"/>
  </cols>
  <sheetData>
    <row r="1" spans="1:26" s="1" customFormat="1" x14ac:dyDescent="0.25">
      <c r="A1" s="10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35"/>
      <c r="P1" s="35"/>
      <c r="Z1" s="102"/>
    </row>
    <row r="2" spans="1:26" s="1" customFormat="1" x14ac:dyDescent="0.25">
      <c r="A2" s="10"/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0" t="s">
        <v>45</v>
      </c>
      <c r="O2" s="130"/>
      <c r="P2" s="130"/>
      <c r="Z2" s="102"/>
    </row>
    <row r="3" spans="1:26" s="1" customFormat="1" x14ac:dyDescent="0.25">
      <c r="A3" s="10"/>
      <c r="B3" s="15" t="s">
        <v>43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1" t="s">
        <v>46</v>
      </c>
      <c r="O3" s="131"/>
      <c r="P3" s="131"/>
      <c r="Z3" s="68"/>
    </row>
    <row r="4" spans="1:26" s="1" customFormat="1" x14ac:dyDescent="0.25">
      <c r="A4" s="10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2">
        <v>42901</v>
      </c>
      <c r="O4" s="132"/>
      <c r="P4" s="132"/>
      <c r="Z4" s="68"/>
    </row>
    <row r="5" spans="1:26" s="1" customFormat="1" x14ac:dyDescent="0.25">
      <c r="A5" s="11" t="s">
        <v>28</v>
      </c>
      <c r="B5" s="10"/>
      <c r="C5" s="14"/>
      <c r="D5" s="14"/>
      <c r="E5" s="33"/>
      <c r="F5" s="33"/>
      <c r="G5" s="33"/>
      <c r="H5" s="33"/>
      <c r="I5" s="33"/>
      <c r="J5" s="33"/>
      <c r="K5" s="33"/>
      <c r="L5" s="33"/>
      <c r="M5" s="33"/>
      <c r="N5" s="34"/>
      <c r="O5" s="34"/>
      <c r="P5" s="34"/>
      <c r="Z5" s="68"/>
    </row>
    <row r="6" spans="1:26" s="1" customFormat="1" x14ac:dyDescent="0.25">
      <c r="A6" s="11" t="s">
        <v>29</v>
      </c>
      <c r="B6" s="13" t="s">
        <v>78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1" t="s">
        <v>31</v>
      </c>
      <c r="O6" s="131"/>
      <c r="P6" s="131"/>
      <c r="Z6" s="68"/>
    </row>
    <row r="7" spans="1:26" s="1" customFormat="1" x14ac:dyDescent="0.25">
      <c r="A7" s="12" t="s">
        <v>30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Z7" s="68"/>
    </row>
    <row r="8" spans="1:26" s="1" customFormat="1" ht="18" customHeight="1" x14ac:dyDescent="0.25">
      <c r="Z8" s="68"/>
    </row>
    <row r="9" spans="1:26" x14ac:dyDescent="0.25">
      <c r="A9" s="3" t="s">
        <v>0</v>
      </c>
      <c r="B9" s="16"/>
      <c r="C9" s="17"/>
      <c r="D9" s="17"/>
      <c r="E9" s="18"/>
      <c r="F9" s="18"/>
      <c r="G9" s="19"/>
      <c r="H9" s="20"/>
      <c r="I9" s="17"/>
      <c r="J9" s="17"/>
      <c r="K9" s="18"/>
      <c r="L9" s="18"/>
      <c r="M9" s="17"/>
      <c r="N9" s="17"/>
      <c r="O9" s="17"/>
      <c r="P9" s="21"/>
      <c r="Z9" s="68"/>
    </row>
    <row r="10" spans="1:26" x14ac:dyDescent="0.25">
      <c r="A10" s="3" t="s">
        <v>25</v>
      </c>
      <c r="B10" s="22"/>
      <c r="C10" s="17"/>
      <c r="D10" s="17"/>
      <c r="E10" s="23"/>
      <c r="F10" s="2"/>
      <c r="G10" s="6"/>
      <c r="H10" s="1"/>
      <c r="I10" s="1"/>
      <c r="J10" s="1"/>
      <c r="K10" s="2"/>
      <c r="L10" s="2"/>
      <c r="M10" s="1"/>
      <c r="N10" s="1"/>
      <c r="O10" s="1"/>
      <c r="P10" s="1"/>
    </row>
    <row r="11" spans="1:26" x14ac:dyDescent="0.25">
      <c r="A11" s="2"/>
      <c r="B11" s="1"/>
      <c r="C11" s="1"/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6" x14ac:dyDescent="0.25">
      <c r="A12" s="42" t="s">
        <v>1</v>
      </c>
      <c r="B12" s="122" t="s">
        <v>2</v>
      </c>
      <c r="C12" s="122"/>
      <c r="D12" s="122"/>
      <c r="E12" s="122" t="s">
        <v>3</v>
      </c>
      <c r="F12" s="122"/>
      <c r="G12" s="122"/>
      <c r="H12" s="122" t="s">
        <v>4</v>
      </c>
      <c r="I12" s="122"/>
      <c r="J12" s="122"/>
      <c r="K12" s="122" t="s">
        <v>5</v>
      </c>
      <c r="L12" s="122"/>
      <c r="M12" s="122"/>
      <c r="N12" s="122" t="s">
        <v>6</v>
      </c>
      <c r="O12" s="122"/>
      <c r="P12" s="122"/>
      <c r="Q12" s="55" t="s">
        <v>47</v>
      </c>
    </row>
    <row r="13" spans="1:26" x14ac:dyDescent="0.25">
      <c r="A13" s="43"/>
      <c r="B13" s="45" t="s">
        <v>7</v>
      </c>
      <c r="C13" s="45" t="s">
        <v>8</v>
      </c>
      <c r="D13" s="45" t="s">
        <v>9</v>
      </c>
      <c r="E13" s="45" t="s">
        <v>7</v>
      </c>
      <c r="F13" s="45" t="s">
        <v>8</v>
      </c>
      <c r="G13" s="45" t="s">
        <v>9</v>
      </c>
      <c r="H13" s="45" t="s">
        <v>7</v>
      </c>
      <c r="I13" s="45" t="s">
        <v>8</v>
      </c>
      <c r="J13" s="45" t="s">
        <v>9</v>
      </c>
      <c r="K13" s="45" t="s">
        <v>7</v>
      </c>
      <c r="L13" s="45" t="s">
        <v>8</v>
      </c>
      <c r="M13" s="45" t="s">
        <v>9</v>
      </c>
      <c r="N13" s="45" t="s">
        <v>7</v>
      </c>
      <c r="O13" s="45" t="s">
        <v>8</v>
      </c>
      <c r="P13" s="45" t="s">
        <v>9</v>
      </c>
      <c r="Q13" s="43"/>
    </row>
    <row r="14" spans="1:26" ht="18" customHeight="1" x14ac:dyDescent="0.25">
      <c r="A14" s="43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>
        <v>37</v>
      </c>
      <c r="N14" s="39"/>
      <c r="O14" s="39"/>
      <c r="P14" s="39"/>
      <c r="Q14" s="78">
        <f>M14/$M$17</f>
        <v>0.4567901234567901</v>
      </c>
    </row>
    <row r="15" spans="1:26" ht="18" customHeight="1" x14ac:dyDescent="0.25">
      <c r="A15" s="43" t="s">
        <v>11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>
        <v>28</v>
      </c>
      <c r="N15" s="39"/>
      <c r="O15" s="39"/>
      <c r="P15" s="39"/>
      <c r="Q15" s="78">
        <f t="shared" ref="Q15" si="0">M15/$M$17</f>
        <v>0.34567901234567899</v>
      </c>
    </row>
    <row r="16" spans="1:26" ht="18" customHeight="1" x14ac:dyDescent="0.25">
      <c r="A16" s="43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>
        <v>16</v>
      </c>
      <c r="N16" s="39"/>
      <c r="O16" s="39"/>
      <c r="P16" s="39"/>
      <c r="Q16" s="78">
        <f>M16/$M$17</f>
        <v>0.19753086419753085</v>
      </c>
    </row>
    <row r="17" spans="1:29" x14ac:dyDescent="0.25">
      <c r="A17" s="44" t="s">
        <v>22</v>
      </c>
      <c r="B17" s="24">
        <f t="shared" ref="B17:P17" si="1">SUM(B14:B16)</f>
        <v>0</v>
      </c>
      <c r="C17" s="24">
        <f t="shared" si="1"/>
        <v>0</v>
      </c>
      <c r="D17" s="24">
        <f t="shared" si="1"/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  <c r="K17" s="54">
        <f t="shared" si="1"/>
        <v>0</v>
      </c>
      <c r="L17" s="24">
        <f t="shared" si="1"/>
        <v>0</v>
      </c>
      <c r="M17" s="62">
        <f>SUM(M14:M16)</f>
        <v>81</v>
      </c>
      <c r="N17" s="24">
        <f t="shared" si="1"/>
        <v>0</v>
      </c>
      <c r="O17" s="24">
        <f t="shared" si="1"/>
        <v>0</v>
      </c>
      <c r="P17" s="24">
        <f t="shared" si="1"/>
        <v>0</v>
      </c>
      <c r="Q17" s="56">
        <f>M17/$M$17</f>
        <v>1</v>
      </c>
    </row>
    <row r="18" spans="1:29" x14ac:dyDescent="0.25">
      <c r="A18" s="1"/>
      <c r="B18" s="1"/>
      <c r="C18" s="1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29" s="1" customFormat="1" ht="30" customHeight="1" thickBot="1" x14ac:dyDescent="0.3">
      <c r="E19" s="123" t="s">
        <v>33</v>
      </c>
      <c r="F19" s="124"/>
      <c r="G19" s="124"/>
      <c r="H19" s="125"/>
    </row>
    <row r="20" spans="1:29" x14ac:dyDescent="0.25">
      <c r="A20" s="25" t="s">
        <v>1</v>
      </c>
      <c r="B20" s="120" t="s">
        <v>23</v>
      </c>
      <c r="C20" s="121"/>
      <c r="D20" s="1"/>
      <c r="E20" s="126" t="s">
        <v>34</v>
      </c>
      <c r="F20" s="127"/>
      <c r="G20" s="127"/>
      <c r="H20" s="48" t="s">
        <v>7</v>
      </c>
      <c r="I20" s="1"/>
      <c r="N20" s="1"/>
      <c r="O20" s="1"/>
      <c r="P20" s="1"/>
    </row>
    <row r="21" spans="1:29" ht="15.75" customHeight="1" thickBot="1" x14ac:dyDescent="0.3">
      <c r="A21" s="26"/>
      <c r="B21" s="27" t="s">
        <v>7</v>
      </c>
      <c r="C21" s="28" t="s">
        <v>24</v>
      </c>
      <c r="D21" s="1"/>
      <c r="E21" s="128" t="s">
        <v>35</v>
      </c>
      <c r="F21" s="128"/>
      <c r="G21" s="129"/>
      <c r="H21" s="49" t="s">
        <v>8</v>
      </c>
      <c r="I21" s="1"/>
      <c r="N21" s="1"/>
      <c r="O21" s="1"/>
      <c r="P21" s="1"/>
    </row>
    <row r="22" spans="1:29" x14ac:dyDescent="0.25">
      <c r="A22" s="36" t="s">
        <v>10</v>
      </c>
      <c r="B22" s="37">
        <v>0</v>
      </c>
      <c r="C22" s="38">
        <v>0</v>
      </c>
      <c r="D22" s="1"/>
      <c r="E22" s="128"/>
      <c r="F22" s="128"/>
      <c r="G22" s="128"/>
      <c r="H22" s="49" t="s">
        <v>9</v>
      </c>
      <c r="I22" s="1"/>
      <c r="N22" s="1"/>
      <c r="O22" s="1"/>
      <c r="P22" s="1"/>
    </row>
    <row r="23" spans="1:29" x14ac:dyDescent="0.25">
      <c r="A23" s="29" t="s">
        <v>11</v>
      </c>
      <c r="B23" s="39"/>
      <c r="C23" s="40"/>
      <c r="D23" s="1"/>
      <c r="E23" s="128"/>
      <c r="F23" s="128"/>
      <c r="G23" s="128"/>
      <c r="H23" s="48" t="s">
        <v>24</v>
      </c>
      <c r="I23" s="1"/>
      <c r="N23" s="1"/>
      <c r="O23" s="1"/>
      <c r="P23" s="1"/>
    </row>
    <row r="24" spans="1:29" x14ac:dyDescent="0.25">
      <c r="A24" s="29" t="s">
        <v>12</v>
      </c>
      <c r="B24" s="39"/>
      <c r="C24" s="4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15.75" thickBot="1" x14ac:dyDescent="0.3">
      <c r="A25" s="29" t="s">
        <v>13</v>
      </c>
      <c r="B25" s="39"/>
      <c r="C25" s="40"/>
      <c r="D25" s="1"/>
      <c r="O25" s="3"/>
    </row>
    <row r="26" spans="1:29" ht="22.5" customHeight="1" x14ac:dyDescent="0.25">
      <c r="A26" s="29" t="s">
        <v>14</v>
      </c>
      <c r="B26" s="39"/>
      <c r="C26" s="40"/>
      <c r="D26" s="1"/>
      <c r="O26" s="1"/>
      <c r="R26" s="118"/>
      <c r="S26" s="108" t="s">
        <v>71</v>
      </c>
      <c r="T26" s="107" t="s">
        <v>68</v>
      </c>
      <c r="U26" s="113" t="s">
        <v>48</v>
      </c>
      <c r="V26" s="115" t="s">
        <v>59</v>
      </c>
      <c r="W26" s="113" t="s">
        <v>50</v>
      </c>
      <c r="X26" s="105" t="s">
        <v>77</v>
      </c>
      <c r="Y26" s="107" t="s">
        <v>58</v>
      </c>
      <c r="Z26" s="103" t="s">
        <v>64</v>
      </c>
      <c r="AA26" s="107" t="s">
        <v>51</v>
      </c>
      <c r="AB26" s="66" t="s">
        <v>61</v>
      </c>
      <c r="AC26" s="108" t="s">
        <v>22</v>
      </c>
    </row>
    <row r="27" spans="1:29" ht="33" customHeight="1" x14ac:dyDescent="0.25">
      <c r="A27" s="29" t="s">
        <v>15</v>
      </c>
      <c r="B27" s="39"/>
      <c r="C27" s="40"/>
      <c r="D27" s="1"/>
      <c r="O27" s="1"/>
      <c r="R27" s="119"/>
      <c r="S27" s="117"/>
      <c r="T27" s="104"/>
      <c r="U27" s="114"/>
      <c r="V27" s="116"/>
      <c r="W27" s="114"/>
      <c r="X27" s="106"/>
      <c r="Y27" s="104"/>
      <c r="Z27" s="104"/>
      <c r="AA27" s="104"/>
      <c r="AB27" s="69" t="s">
        <v>62</v>
      </c>
      <c r="AC27" s="109"/>
    </row>
    <row r="28" spans="1:29" x14ac:dyDescent="0.25">
      <c r="A28" s="29" t="s">
        <v>16</v>
      </c>
      <c r="B28" s="39"/>
      <c r="C28" s="4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64" t="s">
        <v>65</v>
      </c>
      <c r="S28" s="64" t="s">
        <v>69</v>
      </c>
      <c r="T28" s="76"/>
      <c r="U28" s="76">
        <v>18</v>
      </c>
      <c r="V28" s="76"/>
      <c r="W28" s="76"/>
      <c r="X28" s="76"/>
      <c r="Y28" s="76"/>
      <c r="Z28" s="76"/>
      <c r="AA28" s="76"/>
      <c r="AB28" s="76">
        <v>9</v>
      </c>
      <c r="AC28" s="110"/>
    </row>
    <row r="29" spans="1:29" x14ac:dyDescent="0.25">
      <c r="A29" s="29" t="s">
        <v>17</v>
      </c>
      <c r="B29" s="39"/>
      <c r="C29" s="4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64" t="s">
        <v>65</v>
      </c>
      <c r="S29" s="64" t="s">
        <v>70</v>
      </c>
      <c r="T29" s="76">
        <v>1</v>
      </c>
      <c r="U29" s="76">
        <v>4</v>
      </c>
      <c r="V29" s="76"/>
      <c r="W29" s="76">
        <v>1</v>
      </c>
      <c r="X29" s="76"/>
      <c r="Y29" s="76"/>
      <c r="Z29" s="76"/>
      <c r="AA29" s="76"/>
      <c r="AB29" s="76">
        <v>4</v>
      </c>
      <c r="AC29" s="110"/>
    </row>
    <row r="30" spans="1:29" x14ac:dyDescent="0.25">
      <c r="A30" s="29" t="s">
        <v>18</v>
      </c>
      <c r="B30" s="39"/>
      <c r="C30" s="40"/>
      <c r="D30" s="1" t="s">
        <v>42</v>
      </c>
      <c r="E30" s="46"/>
      <c r="F30" s="4"/>
      <c r="G30" s="4"/>
      <c r="H30" s="4"/>
      <c r="I30" s="4"/>
      <c r="K30" s="1"/>
      <c r="L30" s="1"/>
      <c r="M30" s="1"/>
      <c r="N30" s="1"/>
      <c r="O30" s="1"/>
      <c r="R30" s="64" t="s">
        <v>66</v>
      </c>
      <c r="S30" s="64" t="s">
        <v>69</v>
      </c>
      <c r="T30" s="76">
        <v>1</v>
      </c>
      <c r="U30" s="76">
        <v>10</v>
      </c>
      <c r="V30" s="76"/>
      <c r="W30" s="76"/>
      <c r="X30" s="76"/>
      <c r="Y30" s="76"/>
      <c r="Z30" s="76"/>
      <c r="AA30" s="76"/>
      <c r="AB30" s="76">
        <v>10</v>
      </c>
      <c r="AC30" s="110"/>
    </row>
    <row r="31" spans="1:29" s="1" customFormat="1" x14ac:dyDescent="0.25">
      <c r="A31" s="29" t="s">
        <v>19</v>
      </c>
      <c r="B31" s="39"/>
      <c r="C31" s="40"/>
      <c r="D31" s="1" t="s">
        <v>36</v>
      </c>
      <c r="E31" s="46"/>
      <c r="F31" s="4"/>
      <c r="G31" s="4"/>
      <c r="H31" s="4"/>
      <c r="I31" s="4"/>
      <c r="J31" s="1" t="s">
        <v>38</v>
      </c>
      <c r="R31" s="64" t="s">
        <v>66</v>
      </c>
      <c r="S31" s="64" t="s">
        <v>70</v>
      </c>
      <c r="T31" s="76"/>
      <c r="U31" s="76">
        <v>2</v>
      </c>
      <c r="V31" s="76"/>
      <c r="W31" s="76"/>
      <c r="X31" s="76"/>
      <c r="Y31" s="76"/>
      <c r="Z31" s="76"/>
      <c r="AA31" s="76"/>
      <c r="AB31" s="76">
        <v>5</v>
      </c>
      <c r="AC31" s="110"/>
    </row>
    <row r="32" spans="1:29" s="1" customFormat="1" ht="16.5" customHeight="1" x14ac:dyDescent="0.25">
      <c r="A32" s="29" t="s">
        <v>20</v>
      </c>
      <c r="B32" s="39"/>
      <c r="C32" s="40"/>
      <c r="D32" s="1" t="s">
        <v>37</v>
      </c>
      <c r="E32" s="46"/>
      <c r="F32" s="4"/>
      <c r="G32" s="4"/>
      <c r="H32" s="4"/>
      <c r="I32" s="4"/>
      <c r="K32" s="1" t="s">
        <v>41</v>
      </c>
      <c r="R32" s="64" t="s">
        <v>67</v>
      </c>
      <c r="S32" s="64" t="s">
        <v>69</v>
      </c>
      <c r="T32" s="79">
        <v>1</v>
      </c>
      <c r="U32" s="79">
        <v>6</v>
      </c>
      <c r="V32" s="79">
        <v>1</v>
      </c>
      <c r="W32" s="79"/>
      <c r="X32" s="79"/>
      <c r="Y32" s="79"/>
      <c r="Z32" s="82"/>
      <c r="AA32" s="79"/>
      <c r="AB32" s="79">
        <v>6</v>
      </c>
      <c r="AC32" s="110"/>
    </row>
    <row r="33" spans="1:29" s="1" customFormat="1" ht="16.5" customHeight="1" thickBot="1" x14ac:dyDescent="0.3">
      <c r="A33" s="41" t="s">
        <v>21</v>
      </c>
      <c r="B33" s="50"/>
      <c r="C33" s="51"/>
      <c r="E33" s="46"/>
      <c r="F33" s="4"/>
      <c r="G33" s="4"/>
      <c r="H33" s="4"/>
      <c r="I33" s="4"/>
      <c r="R33" s="64" t="s">
        <v>67</v>
      </c>
      <c r="S33" s="64" t="s">
        <v>70</v>
      </c>
      <c r="T33" s="79"/>
      <c r="U33" s="79">
        <v>2</v>
      </c>
      <c r="V33" s="79"/>
      <c r="W33" s="79"/>
      <c r="X33" s="79"/>
      <c r="Y33" s="79"/>
      <c r="Z33" s="79"/>
      <c r="AA33" s="79"/>
      <c r="AB33" s="83"/>
      <c r="AC33" s="111"/>
    </row>
    <row r="34" spans="1:29" ht="16.5" thickBot="1" x14ac:dyDescent="0.3">
      <c r="A34" s="30" t="s">
        <v>22</v>
      </c>
      <c r="B34" s="31">
        <f>SUM(B22:B33)</f>
        <v>0</v>
      </c>
      <c r="C34" s="32">
        <f>SUM(C22:C33)</f>
        <v>0</v>
      </c>
      <c r="D34" s="1" t="s">
        <v>39</v>
      </c>
      <c r="E34" s="46"/>
      <c r="F34" s="6"/>
      <c r="G34" s="9"/>
      <c r="H34" s="7"/>
      <c r="I34" s="7"/>
      <c r="J34" s="7"/>
      <c r="K34" s="1" t="s">
        <v>40</v>
      </c>
      <c r="L34" s="9"/>
      <c r="M34" s="7"/>
      <c r="N34" s="7"/>
      <c r="O34" s="7"/>
      <c r="R34" s="112" t="s">
        <v>22</v>
      </c>
      <c r="S34" s="112"/>
      <c r="T34" s="65">
        <f>SUM(T28:T33)</f>
        <v>3</v>
      </c>
      <c r="U34" s="77">
        <f t="shared" ref="U34:AB34" si="2">SUM(U28:U33)</f>
        <v>42</v>
      </c>
      <c r="V34" s="77">
        <f t="shared" si="2"/>
        <v>1</v>
      </c>
      <c r="W34" s="77">
        <f t="shared" si="2"/>
        <v>1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34</v>
      </c>
      <c r="AC34" s="63">
        <f>SUM(T34:AB34)</f>
        <v>81</v>
      </c>
    </row>
    <row r="35" spans="1:29" s="1" customFormat="1" ht="15.75" x14ac:dyDescent="0.25">
      <c r="A35" s="5"/>
      <c r="F35" s="9"/>
      <c r="G35" s="9"/>
      <c r="H35" s="7"/>
      <c r="I35" s="7"/>
      <c r="J35" s="7"/>
      <c r="L35" s="9"/>
      <c r="M35" s="9"/>
      <c r="N35" s="7"/>
      <c r="O35" s="7"/>
    </row>
    <row r="36" spans="1:29" ht="16.5" customHeight="1" x14ac:dyDescent="0.25">
      <c r="A36" s="9"/>
      <c r="B36" s="1"/>
      <c r="C36" s="1"/>
      <c r="D36" s="1"/>
      <c r="E36" s="1"/>
      <c r="J36" s="9"/>
    </row>
    <row r="37" spans="1:29" ht="18.75" x14ac:dyDescent="0.3">
      <c r="A37" s="47" t="s">
        <v>26</v>
      </c>
      <c r="B37" s="47"/>
      <c r="C37" s="47"/>
      <c r="D37" s="47"/>
      <c r="E37" s="47"/>
      <c r="F37" s="47"/>
      <c r="G37" s="47"/>
      <c r="H37" s="47"/>
      <c r="I37" s="47"/>
      <c r="J37" s="8"/>
    </row>
    <row r="38" spans="1:29" x14ac:dyDescent="0.25">
      <c r="A38" s="47" t="s">
        <v>27</v>
      </c>
      <c r="B38" s="47"/>
      <c r="C38" s="47"/>
      <c r="D38" s="47"/>
      <c r="E38" s="47"/>
      <c r="F38" s="47"/>
      <c r="G38" s="47"/>
      <c r="H38" s="47"/>
      <c r="I38" s="47"/>
      <c r="J38" s="1"/>
    </row>
    <row r="39" spans="1:2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29" x14ac:dyDescent="0.25">
      <c r="A40" s="4"/>
    </row>
    <row r="42" spans="1:29" x14ac:dyDescent="0.25">
      <c r="A42" s="4"/>
    </row>
  </sheetData>
  <mergeCells count="26">
    <mergeCell ref="E21:G23"/>
    <mergeCell ref="N2:P2"/>
    <mergeCell ref="N3:P3"/>
    <mergeCell ref="N4:P4"/>
    <mergeCell ref="N6:P6"/>
    <mergeCell ref="N12:P12"/>
    <mergeCell ref="B20:C20"/>
    <mergeCell ref="B12:D12"/>
    <mergeCell ref="E12:G12"/>
    <mergeCell ref="H12:J12"/>
    <mergeCell ref="K12:M12"/>
    <mergeCell ref="E19:H19"/>
    <mergeCell ref="E20:G20"/>
    <mergeCell ref="AC26:AC33"/>
    <mergeCell ref="R34:S34"/>
    <mergeCell ref="T26:T27"/>
    <mergeCell ref="U26:U27"/>
    <mergeCell ref="V26:V27"/>
    <mergeCell ref="W26:W27"/>
    <mergeCell ref="S26:S27"/>
    <mergeCell ref="R26:R27"/>
    <mergeCell ref="Z1:Z2"/>
    <mergeCell ref="Z26:Z27"/>
    <mergeCell ref="X26:X27"/>
    <mergeCell ref="Y26:Y27"/>
    <mergeCell ref="AA26:AA27"/>
  </mergeCells>
  <pageMargins left="0.35433070866141736" right="0.11811023622047245" top="0.35433070866141736" bottom="1.4173228346456694" header="0.31496062992125984" footer="0.74803149606299213"/>
  <pageSetup scale="85" orientation="portrait" r:id="rId1"/>
  <headerFooter>
    <oddFooter xml:space="preserve">&amp;L&amp;8_____________________________________________
Centro Administrativo Municipal de Palmira- CAMP
Calle 30 No. 29 -39 - Código Postal 763533
www.palmira.gov.co
PBX.2709500&amp;R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zoomScale="80" zoomScaleNormal="80" workbookViewId="0">
      <selection activeCell="AA20" sqref="AA20"/>
    </sheetView>
  </sheetViews>
  <sheetFormatPr baseColWidth="10" defaultColWidth="11.42578125" defaultRowHeight="15" x14ac:dyDescent="0.25"/>
  <cols>
    <col min="1" max="1" width="14.5703125" style="1" customWidth="1"/>
    <col min="2" max="16" width="6.7109375" style="1" customWidth="1"/>
    <col min="17" max="26" width="11.42578125" style="1"/>
    <col min="27" max="27" width="14.7109375" style="1" customWidth="1"/>
    <col min="28" max="28" width="17.5703125" style="1" customWidth="1"/>
    <col min="29" max="29" width="19.28515625" style="1" customWidth="1"/>
    <col min="30" max="30" width="17.42578125" style="1" customWidth="1"/>
    <col min="31" max="31" width="18.5703125" style="1" customWidth="1"/>
    <col min="32" max="32" width="13.42578125" style="1" customWidth="1"/>
    <col min="33" max="33" width="14.42578125" style="1" customWidth="1"/>
    <col min="34" max="35" width="16.28515625" style="1" customWidth="1"/>
    <col min="36" max="36" width="10.7109375" style="1" customWidth="1"/>
    <col min="37" max="16384" width="11.42578125" style="1"/>
  </cols>
  <sheetData>
    <row r="1" spans="1:36" x14ac:dyDescent="0.25">
      <c r="A1" s="10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35"/>
      <c r="P1" s="35"/>
    </row>
    <row r="2" spans="1:36" x14ac:dyDescent="0.25">
      <c r="A2" s="10"/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0" t="s">
        <v>45</v>
      </c>
      <c r="O2" s="130"/>
      <c r="P2" s="130"/>
    </row>
    <row r="3" spans="1:36" x14ac:dyDescent="0.25">
      <c r="A3" s="10"/>
      <c r="B3" s="15" t="s">
        <v>43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1" t="s">
        <v>46</v>
      </c>
      <c r="O3" s="131"/>
      <c r="P3" s="131"/>
    </row>
    <row r="4" spans="1:36" x14ac:dyDescent="0.25">
      <c r="A4" s="10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2">
        <v>42901</v>
      </c>
      <c r="O4" s="132"/>
      <c r="P4" s="132"/>
    </row>
    <row r="5" spans="1:36" x14ac:dyDescent="0.25">
      <c r="A5" s="11" t="s">
        <v>28</v>
      </c>
      <c r="B5" s="10"/>
      <c r="C5" s="14"/>
      <c r="D5" s="14"/>
      <c r="E5" s="33"/>
      <c r="F5" s="33"/>
      <c r="G5" s="33"/>
      <c r="H5" s="33"/>
      <c r="I5" s="33"/>
      <c r="J5" s="33"/>
      <c r="K5" s="33"/>
      <c r="L5" s="33"/>
      <c r="M5" s="33"/>
      <c r="N5" s="52"/>
      <c r="O5" s="52"/>
      <c r="P5" s="52"/>
    </row>
    <row r="6" spans="1:36" x14ac:dyDescent="0.25">
      <c r="A6" s="11" t="s">
        <v>29</v>
      </c>
      <c r="B6" s="134" t="s">
        <v>44</v>
      </c>
      <c r="C6" s="134"/>
      <c r="D6" s="134"/>
      <c r="E6" s="134"/>
      <c r="F6" s="134"/>
      <c r="G6" s="134"/>
      <c r="H6" s="134"/>
      <c r="I6" s="134"/>
      <c r="J6" s="134"/>
      <c r="K6" s="14"/>
      <c r="L6" s="14"/>
      <c r="M6" s="14"/>
      <c r="N6" s="131" t="s">
        <v>31</v>
      </c>
      <c r="O6" s="131"/>
      <c r="P6" s="131"/>
    </row>
    <row r="7" spans="1:36" ht="24" x14ac:dyDescent="0.3">
      <c r="A7" s="12" t="s">
        <v>30</v>
      </c>
      <c r="B7" s="133" t="s">
        <v>79</v>
      </c>
      <c r="C7" s="133"/>
      <c r="D7" s="133"/>
      <c r="E7" s="133"/>
      <c r="F7" s="133"/>
      <c r="G7" s="133"/>
      <c r="H7" s="133"/>
      <c r="I7" s="133"/>
      <c r="J7" s="133"/>
      <c r="K7" s="10"/>
      <c r="L7" s="10"/>
      <c r="M7" s="10"/>
      <c r="N7" s="10"/>
      <c r="O7" s="10"/>
      <c r="P7" s="10"/>
    </row>
    <row r="8" spans="1:36" ht="18" customHeight="1" x14ac:dyDescent="0.25"/>
    <row r="9" spans="1:36" x14ac:dyDescent="0.25">
      <c r="A9" s="3" t="s">
        <v>0</v>
      </c>
      <c r="B9" s="16"/>
      <c r="C9" s="17"/>
      <c r="D9" s="17"/>
      <c r="E9" s="18"/>
      <c r="F9" s="18"/>
      <c r="G9" s="19"/>
      <c r="H9" s="20"/>
      <c r="I9" s="17"/>
      <c r="J9" s="17"/>
      <c r="K9" s="18"/>
      <c r="L9" s="18"/>
      <c r="M9" s="17"/>
      <c r="N9" s="17"/>
      <c r="O9" s="17"/>
      <c r="P9" s="21"/>
    </row>
    <row r="10" spans="1:36" x14ac:dyDescent="0.25">
      <c r="A10" s="3" t="s">
        <v>25</v>
      </c>
      <c r="B10" s="22"/>
      <c r="C10" s="17"/>
      <c r="D10" s="17"/>
      <c r="E10" s="23"/>
      <c r="F10" s="2"/>
      <c r="G10" s="6"/>
      <c r="K10" s="2"/>
      <c r="L10" s="2"/>
    </row>
    <row r="11" spans="1:36" x14ac:dyDescent="0.25">
      <c r="A11" s="2"/>
      <c r="E11" s="2"/>
      <c r="F11" s="2"/>
    </row>
    <row r="12" spans="1:36" x14ac:dyDescent="0.25">
      <c r="A12" s="53" t="s">
        <v>1</v>
      </c>
      <c r="B12" s="122" t="s">
        <v>2</v>
      </c>
      <c r="C12" s="122"/>
      <c r="D12" s="122"/>
      <c r="E12" s="122" t="s">
        <v>3</v>
      </c>
      <c r="F12" s="122"/>
      <c r="G12" s="122"/>
      <c r="H12" s="122" t="s">
        <v>4</v>
      </c>
      <c r="I12" s="122"/>
      <c r="J12" s="122"/>
      <c r="K12" s="122" t="s">
        <v>5</v>
      </c>
      <c r="L12" s="122"/>
      <c r="M12" s="122"/>
      <c r="N12" s="122" t="s">
        <v>6</v>
      </c>
      <c r="O12" s="122"/>
      <c r="P12" s="122"/>
      <c r="Q12" s="55" t="s">
        <v>47</v>
      </c>
    </row>
    <row r="13" spans="1:36" ht="15.75" thickBot="1" x14ac:dyDescent="0.3">
      <c r="A13" s="43"/>
      <c r="B13" s="45" t="s">
        <v>7</v>
      </c>
      <c r="C13" s="45" t="s">
        <v>8</v>
      </c>
      <c r="D13" s="45" t="s">
        <v>9</v>
      </c>
      <c r="E13" s="45" t="s">
        <v>7</v>
      </c>
      <c r="F13" s="45" t="s">
        <v>8</v>
      </c>
      <c r="G13" s="45" t="s">
        <v>9</v>
      </c>
      <c r="H13" s="45" t="s">
        <v>7</v>
      </c>
      <c r="I13" s="45" t="s">
        <v>8</v>
      </c>
      <c r="J13" s="45" t="s">
        <v>9</v>
      </c>
      <c r="K13" s="45" t="s">
        <v>7</v>
      </c>
      <c r="L13" s="45" t="s">
        <v>8</v>
      </c>
      <c r="M13" s="45" t="s">
        <v>9</v>
      </c>
      <c r="N13" s="45" t="s">
        <v>7</v>
      </c>
      <c r="O13" s="45" t="s">
        <v>8</v>
      </c>
      <c r="P13" s="45" t="s">
        <v>9</v>
      </c>
      <c r="Q13" s="43"/>
    </row>
    <row r="14" spans="1:36" ht="18" customHeight="1" x14ac:dyDescent="0.25">
      <c r="A14" s="43" t="s">
        <v>13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>
        <v>16</v>
      </c>
      <c r="N14" s="39"/>
      <c r="O14" s="39"/>
      <c r="P14" s="39"/>
      <c r="Q14" s="58">
        <f>M14/M17</f>
        <v>0.33333333333333331</v>
      </c>
      <c r="Z14" s="118"/>
      <c r="AA14" s="108" t="s">
        <v>71</v>
      </c>
      <c r="AB14" s="107" t="s">
        <v>68</v>
      </c>
      <c r="AC14" s="113" t="s">
        <v>48</v>
      </c>
      <c r="AD14" s="115" t="s">
        <v>59</v>
      </c>
      <c r="AE14" s="113" t="s">
        <v>50</v>
      </c>
      <c r="AF14" s="107" t="s">
        <v>60</v>
      </c>
      <c r="AG14" s="107" t="s">
        <v>58</v>
      </c>
      <c r="AH14" s="107" t="s">
        <v>51</v>
      </c>
      <c r="AI14" s="81" t="s">
        <v>61</v>
      </c>
      <c r="AJ14" s="108" t="s">
        <v>22</v>
      </c>
    </row>
    <row r="15" spans="1:36" ht="18" customHeight="1" x14ac:dyDescent="0.25">
      <c r="A15" s="43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>
        <v>17</v>
      </c>
      <c r="N15" s="39"/>
      <c r="O15" s="39"/>
      <c r="P15" s="39"/>
      <c r="Q15" s="60">
        <f>M15/M17</f>
        <v>0.35416666666666669</v>
      </c>
      <c r="R15" s="59"/>
      <c r="Z15" s="119"/>
      <c r="AA15" s="117"/>
      <c r="AB15" s="104"/>
      <c r="AC15" s="114"/>
      <c r="AD15" s="116"/>
      <c r="AE15" s="114"/>
      <c r="AF15" s="104"/>
      <c r="AG15" s="104"/>
      <c r="AH15" s="104"/>
      <c r="AI15" s="80" t="s">
        <v>62</v>
      </c>
      <c r="AJ15" s="109"/>
    </row>
    <row r="16" spans="1:36" ht="18" customHeight="1" x14ac:dyDescent="0.25">
      <c r="A16" s="43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>
        <v>15</v>
      </c>
      <c r="N16" s="39"/>
      <c r="O16" s="39"/>
      <c r="P16" s="39"/>
      <c r="Q16" s="58">
        <f>M16/M17</f>
        <v>0.3125</v>
      </c>
      <c r="Z16" s="64" t="s">
        <v>52</v>
      </c>
      <c r="AA16" s="64" t="s">
        <v>69</v>
      </c>
      <c r="AB16" s="76">
        <v>0</v>
      </c>
      <c r="AC16" s="76">
        <v>9</v>
      </c>
      <c r="AD16" s="76">
        <v>0</v>
      </c>
      <c r="AE16" s="76">
        <v>0</v>
      </c>
      <c r="AF16" s="84">
        <v>0</v>
      </c>
      <c r="AG16" s="84">
        <v>0</v>
      </c>
      <c r="AH16" s="85">
        <v>0</v>
      </c>
      <c r="AI16" s="86">
        <v>3</v>
      </c>
      <c r="AJ16" s="110"/>
    </row>
    <row r="17" spans="1:36" x14ac:dyDescent="0.25">
      <c r="A17" s="44" t="s">
        <v>22</v>
      </c>
      <c r="B17" s="24">
        <f t="shared" ref="B17:Q17" si="0">SUM(B14:B16)</f>
        <v>0</v>
      </c>
      <c r="C17" s="24">
        <f t="shared" si="0"/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57">
        <f t="shared" si="0"/>
        <v>48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61">
        <f t="shared" si="0"/>
        <v>1</v>
      </c>
      <c r="Z17" s="64" t="s">
        <v>52</v>
      </c>
      <c r="AA17" s="64" t="s">
        <v>70</v>
      </c>
      <c r="AB17" s="76">
        <v>1</v>
      </c>
      <c r="AC17" s="76">
        <v>0</v>
      </c>
      <c r="AD17" s="76">
        <v>0</v>
      </c>
      <c r="AE17" s="76">
        <v>0</v>
      </c>
      <c r="AF17" s="84">
        <v>0</v>
      </c>
      <c r="AG17" s="84">
        <v>0</v>
      </c>
      <c r="AH17" s="85">
        <v>0</v>
      </c>
      <c r="AI17" s="86">
        <v>3</v>
      </c>
      <c r="AJ17" s="110"/>
    </row>
    <row r="18" spans="1:36" x14ac:dyDescent="0.25">
      <c r="Z18" s="64" t="s">
        <v>53</v>
      </c>
      <c r="AA18" s="64" t="s">
        <v>69</v>
      </c>
      <c r="AB18" s="76">
        <v>0</v>
      </c>
      <c r="AC18" s="76">
        <v>11</v>
      </c>
      <c r="AD18" s="76">
        <v>1</v>
      </c>
      <c r="AE18" s="76">
        <v>0</v>
      </c>
      <c r="AF18" s="84">
        <v>0</v>
      </c>
      <c r="AG18" s="84">
        <v>0</v>
      </c>
      <c r="AH18" s="85">
        <v>0</v>
      </c>
      <c r="AI18" s="86">
        <v>4</v>
      </c>
      <c r="AJ18" s="110"/>
    </row>
    <row r="19" spans="1:36" ht="15.75" thickBot="1" x14ac:dyDescent="0.3">
      <c r="E19" s="123" t="s">
        <v>33</v>
      </c>
      <c r="F19" s="124"/>
      <c r="G19" s="124"/>
      <c r="H19" s="125"/>
      <c r="Z19" s="64" t="s">
        <v>53</v>
      </c>
      <c r="AA19" s="64" t="s">
        <v>70</v>
      </c>
      <c r="AB19" s="76">
        <v>0</v>
      </c>
      <c r="AC19" s="76">
        <v>0</v>
      </c>
      <c r="AD19" s="76">
        <v>0</v>
      </c>
      <c r="AE19" s="76">
        <v>0</v>
      </c>
      <c r="AF19" s="84">
        <v>0</v>
      </c>
      <c r="AG19" s="84"/>
      <c r="AH19" s="85">
        <v>0</v>
      </c>
      <c r="AI19" s="86">
        <v>1</v>
      </c>
      <c r="AJ19" s="110"/>
    </row>
    <row r="20" spans="1:36" x14ac:dyDescent="0.25">
      <c r="A20" s="25" t="s">
        <v>1</v>
      </c>
      <c r="B20" s="120" t="s">
        <v>23</v>
      </c>
      <c r="C20" s="121"/>
      <c r="E20" s="126" t="s">
        <v>34</v>
      </c>
      <c r="F20" s="127"/>
      <c r="G20" s="127"/>
      <c r="H20" s="48" t="s">
        <v>7</v>
      </c>
      <c r="Z20" s="64" t="s">
        <v>54</v>
      </c>
      <c r="AA20" s="64" t="s">
        <v>69</v>
      </c>
      <c r="AB20" s="76">
        <v>0</v>
      </c>
      <c r="AC20" s="76">
        <v>7</v>
      </c>
      <c r="AD20" s="76"/>
      <c r="AE20" s="76"/>
      <c r="AF20" s="84"/>
      <c r="AG20" s="84"/>
      <c r="AH20" s="85"/>
      <c r="AI20" s="86">
        <v>3</v>
      </c>
      <c r="AJ20" s="110"/>
    </row>
    <row r="21" spans="1:36" ht="15.75" customHeight="1" thickBot="1" x14ac:dyDescent="0.3">
      <c r="A21" s="26"/>
      <c r="B21" s="27" t="s">
        <v>7</v>
      </c>
      <c r="C21" s="28" t="s">
        <v>24</v>
      </c>
      <c r="E21" s="128" t="s">
        <v>35</v>
      </c>
      <c r="F21" s="128"/>
      <c r="G21" s="129"/>
      <c r="H21" s="49" t="s">
        <v>8</v>
      </c>
      <c r="Z21" s="64" t="s">
        <v>54</v>
      </c>
      <c r="AA21" s="64" t="s">
        <v>70</v>
      </c>
      <c r="AB21" s="76">
        <v>0</v>
      </c>
      <c r="AC21" s="76">
        <v>2</v>
      </c>
      <c r="AD21" s="76"/>
      <c r="AE21" s="76">
        <v>1</v>
      </c>
      <c r="AF21" s="84"/>
      <c r="AG21" s="84"/>
      <c r="AH21" s="85"/>
      <c r="AI21" s="86">
        <v>2</v>
      </c>
      <c r="AJ21" s="111"/>
    </row>
    <row r="22" spans="1:36" ht="15.75" thickBot="1" x14ac:dyDescent="0.3">
      <c r="A22" s="36" t="s">
        <v>10</v>
      </c>
      <c r="B22" s="37">
        <v>0</v>
      </c>
      <c r="C22" s="38">
        <v>0</v>
      </c>
      <c r="E22" s="128"/>
      <c r="F22" s="128"/>
      <c r="G22" s="128"/>
      <c r="H22" s="49" t="s">
        <v>9</v>
      </c>
      <c r="Z22" s="112" t="s">
        <v>22</v>
      </c>
      <c r="AA22" s="112"/>
      <c r="AB22" s="65">
        <f>SUM(AB16:AB21)</f>
        <v>1</v>
      </c>
      <c r="AC22" s="65">
        <f>+AC16+AC17+AC18+AC19+AC20+AC21</f>
        <v>29</v>
      </c>
      <c r="AD22" s="65">
        <f t="shared" ref="AD22" si="1">SUM(AD16:AD21)</f>
        <v>1</v>
      </c>
      <c r="AE22" s="65">
        <f>SUM(AE21)</f>
        <v>1</v>
      </c>
      <c r="AF22" s="65">
        <v>0</v>
      </c>
      <c r="AG22" s="65">
        <f t="shared" ref="AG22" si="2">SUM(AG16:AG21)</f>
        <v>0</v>
      </c>
      <c r="AH22" s="65">
        <f>SUM(AH16:AH21)</f>
        <v>0</v>
      </c>
      <c r="AI22" s="65">
        <f>SUM(AI16:AI21)</f>
        <v>16</v>
      </c>
      <c r="AJ22" s="63">
        <f>SUM(AB22:AI22)</f>
        <v>48</v>
      </c>
    </row>
    <row r="23" spans="1:36" x14ac:dyDescent="0.25">
      <c r="A23" s="29" t="s">
        <v>11</v>
      </c>
      <c r="B23" s="39"/>
      <c r="C23" s="40"/>
      <c r="E23" s="128"/>
      <c r="F23" s="128"/>
      <c r="G23" s="128"/>
      <c r="H23" s="48" t="s">
        <v>24</v>
      </c>
    </row>
    <row r="24" spans="1:36" x14ac:dyDescent="0.25">
      <c r="A24" s="29" t="s">
        <v>12</v>
      </c>
      <c r="B24" s="39"/>
      <c r="C24" s="40"/>
    </row>
    <row r="25" spans="1:36" x14ac:dyDescent="0.25">
      <c r="A25" s="29" t="s">
        <v>13</v>
      </c>
      <c r="B25" s="39"/>
      <c r="C25" s="40"/>
      <c r="O25" s="3"/>
    </row>
    <row r="26" spans="1:36" x14ac:dyDescent="0.25">
      <c r="A26" s="29" t="s">
        <v>14</v>
      </c>
      <c r="B26" s="39"/>
      <c r="C26" s="40"/>
    </row>
    <row r="27" spans="1:36" x14ac:dyDescent="0.25">
      <c r="A27" s="29" t="s">
        <v>15</v>
      </c>
      <c r="B27" s="39"/>
      <c r="C27" s="40"/>
    </row>
    <row r="28" spans="1:36" x14ac:dyDescent="0.25">
      <c r="A28" s="29" t="s">
        <v>16</v>
      </c>
      <c r="B28" s="39"/>
      <c r="C28" s="40"/>
    </row>
    <row r="29" spans="1:36" x14ac:dyDescent="0.25">
      <c r="A29" s="29" t="s">
        <v>17</v>
      </c>
      <c r="B29" s="39"/>
      <c r="C29" s="40"/>
    </row>
    <row r="30" spans="1:36" x14ac:dyDescent="0.25">
      <c r="A30" s="29" t="s">
        <v>18</v>
      </c>
      <c r="B30" s="39"/>
      <c r="C30" s="40"/>
      <c r="D30" s="1" t="s">
        <v>42</v>
      </c>
      <c r="E30" s="46"/>
      <c r="F30" s="4"/>
      <c r="G30" s="4"/>
      <c r="H30" s="4"/>
      <c r="I30" s="4"/>
    </row>
    <row r="31" spans="1:36" x14ac:dyDescent="0.25">
      <c r="A31" s="29" t="s">
        <v>19</v>
      </c>
      <c r="B31" s="39"/>
      <c r="C31" s="40"/>
      <c r="D31" s="1" t="s">
        <v>36</v>
      </c>
      <c r="E31" s="46"/>
      <c r="F31" s="4"/>
      <c r="G31" s="4"/>
      <c r="H31" s="4"/>
      <c r="I31" s="4"/>
      <c r="J31" s="1" t="s">
        <v>38</v>
      </c>
    </row>
    <row r="32" spans="1:36" ht="16.5" customHeight="1" x14ac:dyDescent="0.25">
      <c r="A32" s="29" t="s">
        <v>20</v>
      </c>
      <c r="B32" s="39"/>
      <c r="C32" s="40"/>
      <c r="D32" s="1" t="s">
        <v>37</v>
      </c>
      <c r="E32" s="46"/>
      <c r="F32" s="4"/>
      <c r="G32" s="4"/>
      <c r="H32" s="4"/>
      <c r="I32" s="4"/>
      <c r="K32" s="1" t="s">
        <v>41</v>
      </c>
    </row>
    <row r="33" spans="1:15" ht="16.5" customHeight="1" thickBot="1" x14ac:dyDescent="0.3">
      <c r="A33" s="41" t="s">
        <v>21</v>
      </c>
      <c r="B33" s="50"/>
      <c r="C33" s="51"/>
      <c r="E33" s="46"/>
      <c r="F33" s="4"/>
      <c r="G33" s="4"/>
      <c r="H33" s="4"/>
      <c r="I33" s="4"/>
    </row>
    <row r="34" spans="1:15" ht="16.5" thickBot="1" x14ac:dyDescent="0.3">
      <c r="A34" s="30" t="s">
        <v>22</v>
      </c>
      <c r="B34" s="31">
        <f>SUM(B22:B33)</f>
        <v>0</v>
      </c>
      <c r="C34" s="32">
        <f>SUM(C22:C33)</f>
        <v>0</v>
      </c>
      <c r="D34" s="1" t="s">
        <v>39</v>
      </c>
      <c r="E34" s="46"/>
      <c r="F34" s="6"/>
      <c r="G34" s="9"/>
      <c r="H34" s="7"/>
      <c r="I34" s="7"/>
      <c r="J34" s="7"/>
      <c r="K34" s="1" t="s">
        <v>40</v>
      </c>
      <c r="L34" s="9"/>
      <c r="M34" s="7"/>
      <c r="N34" s="7"/>
      <c r="O34" s="7"/>
    </row>
    <row r="35" spans="1:15" ht="15.75" x14ac:dyDescent="0.25">
      <c r="A35" s="5"/>
      <c r="F35" s="9"/>
      <c r="G35" s="9"/>
      <c r="H35" s="7"/>
      <c r="I35" s="7"/>
      <c r="J35" s="7"/>
      <c r="L35" s="9"/>
      <c r="M35" s="9"/>
      <c r="N35" s="7"/>
      <c r="O35" s="7"/>
    </row>
    <row r="36" spans="1:15" ht="16.5" customHeight="1" x14ac:dyDescent="0.25">
      <c r="A36" s="9"/>
      <c r="J36" s="9"/>
    </row>
    <row r="37" spans="1:15" ht="18.75" x14ac:dyDescent="0.3">
      <c r="A37" s="47" t="s">
        <v>26</v>
      </c>
      <c r="B37" s="47"/>
      <c r="C37" s="47"/>
      <c r="D37" s="47"/>
      <c r="E37" s="47"/>
      <c r="F37" s="47"/>
      <c r="G37" s="47"/>
      <c r="H37" s="47"/>
      <c r="I37" s="47"/>
      <c r="J37" s="8"/>
    </row>
    <row r="38" spans="1:15" x14ac:dyDescent="0.25">
      <c r="A38" s="47" t="s">
        <v>27</v>
      </c>
      <c r="B38" s="47"/>
      <c r="C38" s="47"/>
      <c r="D38" s="47"/>
      <c r="E38" s="47"/>
      <c r="F38" s="47"/>
      <c r="G38" s="47"/>
      <c r="H38" s="47"/>
      <c r="I38" s="47"/>
    </row>
    <row r="40" spans="1:15" x14ac:dyDescent="0.25">
      <c r="A40" s="4"/>
    </row>
    <row r="42" spans="1:15" x14ac:dyDescent="0.25">
      <c r="A42" s="4"/>
    </row>
  </sheetData>
  <mergeCells count="26">
    <mergeCell ref="AH14:AH15"/>
    <mergeCell ref="AG14:AG15"/>
    <mergeCell ref="AF14:AF15"/>
    <mergeCell ref="AJ14:AJ21"/>
    <mergeCell ref="AC14:AC15"/>
    <mergeCell ref="AE14:AE15"/>
    <mergeCell ref="Z22:AA22"/>
    <mergeCell ref="AB14:AB15"/>
    <mergeCell ref="AD14:AD15"/>
    <mergeCell ref="E19:H19"/>
    <mergeCell ref="AA14:AA15"/>
    <mergeCell ref="Z14:Z15"/>
    <mergeCell ref="B20:C20"/>
    <mergeCell ref="E20:G20"/>
    <mergeCell ref="E21:G23"/>
    <mergeCell ref="N2:P2"/>
    <mergeCell ref="N3:P3"/>
    <mergeCell ref="N4:P4"/>
    <mergeCell ref="N6:P6"/>
    <mergeCell ref="B12:D12"/>
    <mergeCell ref="E12:G12"/>
    <mergeCell ref="H12:J12"/>
    <mergeCell ref="K12:M12"/>
    <mergeCell ref="N12:P12"/>
    <mergeCell ref="B7:J7"/>
    <mergeCell ref="B6:J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opLeftCell="A11" zoomScale="90" zoomScaleNormal="90" workbookViewId="0">
      <selection activeCell="B6" sqref="B6:P6"/>
    </sheetView>
  </sheetViews>
  <sheetFormatPr baseColWidth="10" defaultColWidth="11.42578125" defaultRowHeight="15" x14ac:dyDescent="0.25"/>
  <cols>
    <col min="1" max="1" width="14.5703125" style="1" customWidth="1"/>
    <col min="2" max="16" width="6.7109375" style="1" customWidth="1"/>
    <col min="17" max="25" width="11.42578125" style="1"/>
    <col min="26" max="26" width="12.7109375" style="1" customWidth="1"/>
    <col min="27" max="27" width="14.7109375" style="1" customWidth="1"/>
    <col min="28" max="28" width="18.140625" style="1" customWidth="1"/>
    <col min="29" max="29" width="20" style="1" customWidth="1"/>
    <col min="30" max="30" width="17.42578125" style="1" customWidth="1"/>
    <col min="31" max="31" width="20.42578125" style="1" customWidth="1"/>
    <col min="32" max="32" width="18.42578125" style="1" customWidth="1"/>
    <col min="33" max="33" width="16.5703125" style="1" customWidth="1"/>
    <col min="34" max="35" width="15.5703125" style="1" customWidth="1"/>
    <col min="36" max="16384" width="11.42578125" style="1"/>
  </cols>
  <sheetData>
    <row r="1" spans="1:37" ht="15.75" hidden="1" thickBot="1" x14ac:dyDescent="0.3">
      <c r="A1" s="10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35"/>
      <c r="P1" s="35"/>
    </row>
    <row r="2" spans="1:37" x14ac:dyDescent="0.25">
      <c r="A2" s="10"/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0" t="s">
        <v>45</v>
      </c>
      <c r="O2" s="130"/>
      <c r="P2" s="130"/>
    </row>
    <row r="3" spans="1:37" ht="42" customHeight="1" x14ac:dyDescent="0.25">
      <c r="A3" s="10"/>
      <c r="B3" s="15" t="s">
        <v>43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1" t="s">
        <v>46</v>
      </c>
      <c r="O3" s="131"/>
      <c r="P3" s="131"/>
    </row>
    <row r="4" spans="1:37" x14ac:dyDescent="0.25">
      <c r="A4" s="10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2">
        <v>42901</v>
      </c>
      <c r="O4" s="132"/>
      <c r="P4" s="132"/>
    </row>
    <row r="5" spans="1:37" x14ac:dyDescent="0.25">
      <c r="A5" s="11" t="s">
        <v>28</v>
      </c>
      <c r="B5" s="10"/>
      <c r="C5" s="14"/>
      <c r="D5" s="14"/>
      <c r="E5" s="33"/>
      <c r="F5" s="33"/>
      <c r="G5" s="33"/>
      <c r="H5" s="33"/>
      <c r="I5" s="33"/>
      <c r="J5" s="33"/>
      <c r="K5" s="33"/>
      <c r="L5" s="33"/>
      <c r="M5" s="33"/>
      <c r="N5" s="52"/>
      <c r="O5" s="52"/>
      <c r="P5" s="52"/>
    </row>
    <row r="6" spans="1:37" x14ac:dyDescent="0.25">
      <c r="A6" s="11" t="s">
        <v>29</v>
      </c>
      <c r="B6" s="134" t="s">
        <v>80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37" x14ac:dyDescent="0.25">
      <c r="A7" s="12" t="s">
        <v>30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7" ht="18" customHeight="1" x14ac:dyDescent="0.25"/>
    <row r="9" spans="1:37" ht="15" customHeight="1" thickBot="1" x14ac:dyDescent="0.3">
      <c r="A9" s="3" t="s">
        <v>0</v>
      </c>
      <c r="B9" s="16"/>
      <c r="C9" s="17"/>
      <c r="D9" s="17"/>
      <c r="E9" s="18"/>
      <c r="F9" s="18"/>
      <c r="G9" s="19"/>
      <c r="H9" s="20"/>
      <c r="I9" s="17"/>
      <c r="J9" s="17"/>
      <c r="K9" s="18"/>
      <c r="L9" s="18"/>
      <c r="M9" s="17"/>
      <c r="N9" s="17"/>
      <c r="O9" s="17"/>
      <c r="P9" s="21"/>
    </row>
    <row r="10" spans="1:37" x14ac:dyDescent="0.25">
      <c r="A10" s="3" t="s">
        <v>25</v>
      </c>
      <c r="B10" s="22"/>
      <c r="C10" s="17"/>
      <c r="D10" s="17"/>
      <c r="E10" s="23"/>
      <c r="F10" s="2"/>
      <c r="G10" s="6"/>
      <c r="K10" s="2"/>
      <c r="L10" s="2"/>
      <c r="Z10" s="88"/>
      <c r="AA10" s="108" t="s">
        <v>71</v>
      </c>
      <c r="AB10" s="115" t="s">
        <v>49</v>
      </c>
      <c r="AC10" s="113" t="s">
        <v>48</v>
      </c>
      <c r="AD10" s="115" t="s">
        <v>59</v>
      </c>
      <c r="AE10" s="137" t="s">
        <v>50</v>
      </c>
      <c r="AF10" s="113" t="s">
        <v>63</v>
      </c>
      <c r="AG10" s="113" t="s">
        <v>64</v>
      </c>
      <c r="AH10" s="113" t="s">
        <v>51</v>
      </c>
      <c r="AI10" s="140" t="s">
        <v>72</v>
      </c>
      <c r="AJ10" s="139" t="s">
        <v>22</v>
      </c>
    </row>
    <row r="11" spans="1:37" ht="40.5" customHeight="1" thickBot="1" x14ac:dyDescent="0.3">
      <c r="A11" s="2"/>
      <c r="E11" s="2"/>
      <c r="F11" s="2"/>
      <c r="Z11" s="89"/>
      <c r="AA11" s="142"/>
      <c r="AB11" s="135"/>
      <c r="AC11" s="136"/>
      <c r="AD11" s="135"/>
      <c r="AE11" s="138"/>
      <c r="AF11" s="136"/>
      <c r="AG11" s="136"/>
      <c r="AH11" s="136"/>
      <c r="AI11" s="141"/>
      <c r="AJ11" s="110"/>
    </row>
    <row r="12" spans="1:37" x14ac:dyDescent="0.25">
      <c r="A12" s="53" t="s">
        <v>1</v>
      </c>
      <c r="B12" s="122" t="s">
        <v>2</v>
      </c>
      <c r="C12" s="122"/>
      <c r="D12" s="122"/>
      <c r="E12" s="122" t="s">
        <v>3</v>
      </c>
      <c r="F12" s="122"/>
      <c r="G12" s="122"/>
      <c r="H12" s="122" t="s">
        <v>4</v>
      </c>
      <c r="I12" s="122"/>
      <c r="J12" s="122"/>
      <c r="K12" s="122" t="s">
        <v>5</v>
      </c>
      <c r="L12" s="122"/>
      <c r="M12" s="122"/>
      <c r="N12" s="122" t="s">
        <v>6</v>
      </c>
      <c r="O12" s="122"/>
      <c r="P12" s="122"/>
      <c r="Q12" s="55" t="s">
        <v>47</v>
      </c>
      <c r="Z12" s="75" t="s">
        <v>55</v>
      </c>
      <c r="AA12" s="75" t="s">
        <v>69</v>
      </c>
      <c r="AB12" s="91">
        <v>1</v>
      </c>
      <c r="AC12" s="91">
        <v>5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2">
        <v>2</v>
      </c>
      <c r="AJ12" s="110"/>
    </row>
    <row r="13" spans="1:37" x14ac:dyDescent="0.25">
      <c r="A13" s="43"/>
      <c r="B13" s="45" t="s">
        <v>7</v>
      </c>
      <c r="C13" s="45" t="s">
        <v>8</v>
      </c>
      <c r="D13" s="45" t="s">
        <v>9</v>
      </c>
      <c r="E13" s="45" t="s">
        <v>7</v>
      </c>
      <c r="F13" s="45" t="s">
        <v>8</v>
      </c>
      <c r="G13" s="45" t="s">
        <v>9</v>
      </c>
      <c r="H13" s="45" t="s">
        <v>7</v>
      </c>
      <c r="I13" s="45" t="s">
        <v>8</v>
      </c>
      <c r="J13" s="45" t="s">
        <v>9</v>
      </c>
      <c r="K13" s="45" t="s">
        <v>7</v>
      </c>
      <c r="L13" s="45" t="s">
        <v>8</v>
      </c>
      <c r="M13" s="45" t="s">
        <v>9</v>
      </c>
      <c r="N13" s="45" t="s">
        <v>7</v>
      </c>
      <c r="O13" s="45" t="s">
        <v>8</v>
      </c>
      <c r="P13" s="45" t="s">
        <v>9</v>
      </c>
      <c r="Q13" s="43"/>
      <c r="Z13" s="64" t="s">
        <v>55</v>
      </c>
      <c r="AA13" s="64" t="s">
        <v>70</v>
      </c>
      <c r="AB13" s="93">
        <v>4</v>
      </c>
      <c r="AC13" s="93">
        <v>7</v>
      </c>
      <c r="AD13" s="93">
        <v>0</v>
      </c>
      <c r="AE13" s="93">
        <v>0</v>
      </c>
      <c r="AF13" s="93">
        <v>1</v>
      </c>
      <c r="AG13" s="93">
        <v>0</v>
      </c>
      <c r="AH13" s="93">
        <v>0</v>
      </c>
      <c r="AI13" s="94">
        <v>2</v>
      </c>
      <c r="AJ13" s="110"/>
    </row>
    <row r="14" spans="1:37" ht="18" customHeight="1" x14ac:dyDescent="0.25">
      <c r="A14" s="43" t="s">
        <v>16</v>
      </c>
      <c r="B14" s="39"/>
      <c r="C14" s="39"/>
      <c r="D14" s="39"/>
      <c r="E14" s="39"/>
      <c r="F14" s="39"/>
      <c r="G14" s="39">
        <v>1</v>
      </c>
      <c r="H14" s="39"/>
      <c r="I14" s="39"/>
      <c r="J14" s="39"/>
      <c r="K14" s="39"/>
      <c r="L14" s="39"/>
      <c r="M14" s="39">
        <v>22</v>
      </c>
      <c r="N14" s="39"/>
      <c r="O14" s="39"/>
      <c r="P14" s="39"/>
      <c r="Q14" s="58">
        <f>M14/M17</f>
        <v>0.43137254901960786</v>
      </c>
      <c r="Z14" s="64" t="s">
        <v>56</v>
      </c>
      <c r="AA14" s="64" t="s">
        <v>69</v>
      </c>
      <c r="AB14" s="93">
        <v>2</v>
      </c>
      <c r="AC14" s="93">
        <v>5</v>
      </c>
      <c r="AD14" s="93">
        <v>0</v>
      </c>
      <c r="AE14" s="93">
        <v>0</v>
      </c>
      <c r="AF14" s="95">
        <v>1</v>
      </c>
      <c r="AG14" s="93">
        <v>0</v>
      </c>
      <c r="AH14" s="93">
        <v>1</v>
      </c>
      <c r="AI14" s="94">
        <v>2</v>
      </c>
      <c r="AJ14" s="110"/>
    </row>
    <row r="15" spans="1:37" ht="18" customHeight="1" x14ac:dyDescent="0.25">
      <c r="A15" s="43" t="s">
        <v>17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>
        <v>14</v>
      </c>
      <c r="N15" s="39"/>
      <c r="O15" s="39"/>
      <c r="P15" s="39"/>
      <c r="Q15" s="60">
        <f>M15/M17</f>
        <v>0.27450980392156865</v>
      </c>
      <c r="Z15" s="64" t="s">
        <v>56</v>
      </c>
      <c r="AA15" s="64" t="s">
        <v>70</v>
      </c>
      <c r="AB15" s="93">
        <v>0</v>
      </c>
      <c r="AC15" s="93">
        <v>2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1</v>
      </c>
      <c r="AJ15" s="110"/>
      <c r="AK15" s="1">
        <f>AB16+AC16+AI16</f>
        <v>9</v>
      </c>
    </row>
    <row r="16" spans="1:37" ht="18" customHeight="1" x14ac:dyDescent="0.25">
      <c r="A16" s="43" t="s">
        <v>18</v>
      </c>
      <c r="B16" s="39"/>
      <c r="C16" s="39"/>
      <c r="D16" s="39">
        <v>1</v>
      </c>
      <c r="E16" s="39"/>
      <c r="F16" s="39"/>
      <c r="G16" s="39"/>
      <c r="H16" s="39"/>
      <c r="I16" s="39"/>
      <c r="J16" s="39"/>
      <c r="K16" s="39"/>
      <c r="L16" s="39"/>
      <c r="M16" s="39">
        <v>15</v>
      </c>
      <c r="N16" s="39"/>
      <c r="O16" s="39"/>
      <c r="P16" s="39"/>
      <c r="Q16" s="58">
        <f>M16/M17</f>
        <v>0.29411764705882354</v>
      </c>
      <c r="Z16" s="64" t="s">
        <v>57</v>
      </c>
      <c r="AA16" s="64" t="s">
        <v>69</v>
      </c>
      <c r="AB16" s="93">
        <v>1</v>
      </c>
      <c r="AC16" s="93">
        <v>6</v>
      </c>
      <c r="AD16" s="93">
        <v>0</v>
      </c>
      <c r="AE16" s="93">
        <v>2</v>
      </c>
      <c r="AF16" s="93">
        <v>1</v>
      </c>
      <c r="AG16" s="95">
        <v>0</v>
      </c>
      <c r="AH16" s="95">
        <v>1</v>
      </c>
      <c r="AI16" s="94">
        <v>2</v>
      </c>
      <c r="AJ16" s="110"/>
      <c r="AK16" s="1">
        <f>+AB16+AB17+AC16+AC17+AG16+AH16+AI16+AI17</f>
        <v>12</v>
      </c>
    </row>
    <row r="17" spans="1:36" x14ac:dyDescent="0.25">
      <c r="A17" s="44" t="s">
        <v>22</v>
      </c>
      <c r="B17" s="24">
        <f t="shared" ref="B17:Q17" si="0">SUM(B14:B16)</f>
        <v>0</v>
      </c>
      <c r="C17" s="24">
        <f t="shared" si="0"/>
        <v>0</v>
      </c>
      <c r="D17" s="24">
        <f t="shared" si="0"/>
        <v>1</v>
      </c>
      <c r="E17" s="24">
        <f t="shared" si="0"/>
        <v>0</v>
      </c>
      <c r="F17" s="24">
        <f t="shared" si="0"/>
        <v>0</v>
      </c>
      <c r="G17" s="24">
        <f t="shared" si="0"/>
        <v>1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90">
        <f t="shared" si="0"/>
        <v>51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61">
        <f t="shared" si="0"/>
        <v>1</v>
      </c>
      <c r="Z17" s="64" t="s">
        <v>57</v>
      </c>
      <c r="AA17" s="64" t="s">
        <v>70</v>
      </c>
      <c r="AB17" s="93">
        <v>1</v>
      </c>
      <c r="AC17" s="93">
        <v>1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4">
        <v>0</v>
      </c>
      <c r="AJ17" s="111"/>
    </row>
    <row r="18" spans="1:36" ht="15.75" thickBot="1" x14ac:dyDescent="0.3">
      <c r="Z18" s="67" t="s">
        <v>22</v>
      </c>
      <c r="AA18" s="67"/>
      <c r="AB18" s="87">
        <f>SUM(AB12:AB17)</f>
        <v>9</v>
      </c>
      <c r="AC18" s="87">
        <f t="shared" ref="AC18:AI18" si="1">SUM(AC12:AC17)</f>
        <v>26</v>
      </c>
      <c r="AD18" s="87">
        <f t="shared" si="1"/>
        <v>0</v>
      </c>
      <c r="AE18" s="87">
        <f t="shared" si="1"/>
        <v>2</v>
      </c>
      <c r="AF18" s="87">
        <f t="shared" si="1"/>
        <v>3</v>
      </c>
      <c r="AG18" s="87">
        <f t="shared" si="1"/>
        <v>0</v>
      </c>
      <c r="AH18" s="87">
        <f t="shared" si="1"/>
        <v>2</v>
      </c>
      <c r="AI18" s="87">
        <f t="shared" si="1"/>
        <v>9</v>
      </c>
      <c r="AJ18" s="70">
        <f>SUM(AB18:AI18)</f>
        <v>51</v>
      </c>
    </row>
    <row r="19" spans="1:36" ht="30" customHeight="1" thickBot="1" x14ac:dyDescent="0.3">
      <c r="E19" s="123" t="s">
        <v>33</v>
      </c>
      <c r="F19" s="124"/>
      <c r="G19" s="124"/>
      <c r="H19" s="125"/>
    </row>
    <row r="20" spans="1:36" ht="32.25" customHeight="1" x14ac:dyDescent="0.25">
      <c r="A20" s="25" t="s">
        <v>1</v>
      </c>
      <c r="B20" s="120" t="s">
        <v>23</v>
      </c>
      <c r="C20" s="121"/>
      <c r="E20" s="126" t="s">
        <v>34</v>
      </c>
      <c r="F20" s="127"/>
      <c r="G20" s="127"/>
      <c r="H20" s="48" t="s">
        <v>7</v>
      </c>
    </row>
    <row r="21" spans="1:36" ht="15.75" customHeight="1" thickBot="1" x14ac:dyDescent="0.3">
      <c r="A21" s="26"/>
      <c r="B21" s="27" t="s">
        <v>7</v>
      </c>
      <c r="C21" s="28" t="s">
        <v>24</v>
      </c>
      <c r="E21" s="128" t="s">
        <v>35</v>
      </c>
      <c r="F21" s="128"/>
      <c r="G21" s="129"/>
      <c r="H21" s="49" t="s">
        <v>8</v>
      </c>
    </row>
    <row r="22" spans="1:36" x14ac:dyDescent="0.25">
      <c r="A22" s="36" t="s">
        <v>10</v>
      </c>
      <c r="B22" s="37">
        <v>0</v>
      </c>
      <c r="C22" s="38">
        <v>0</v>
      </c>
      <c r="E22" s="128"/>
      <c r="F22" s="128"/>
      <c r="G22" s="128"/>
      <c r="H22" s="49" t="s">
        <v>9</v>
      </c>
    </row>
    <row r="23" spans="1:36" x14ac:dyDescent="0.25">
      <c r="A23" s="29" t="s">
        <v>11</v>
      </c>
      <c r="B23" s="39"/>
      <c r="C23" s="40"/>
      <c r="E23" s="128"/>
      <c r="F23" s="128"/>
      <c r="G23" s="128"/>
      <c r="H23" s="48" t="s">
        <v>24</v>
      </c>
    </row>
    <row r="24" spans="1:36" x14ac:dyDescent="0.25">
      <c r="A24" s="29" t="s">
        <v>12</v>
      </c>
      <c r="B24" s="39"/>
      <c r="C24" s="40"/>
    </row>
    <row r="25" spans="1:36" x14ac:dyDescent="0.25">
      <c r="A25" s="29" t="s">
        <v>13</v>
      </c>
      <c r="B25" s="39"/>
      <c r="C25" s="40"/>
      <c r="O25" s="3"/>
    </row>
    <row r="26" spans="1:36" x14ac:dyDescent="0.25">
      <c r="A26" s="29" t="s">
        <v>14</v>
      </c>
      <c r="B26" s="39"/>
      <c r="C26" s="40"/>
    </row>
    <row r="27" spans="1:36" x14ac:dyDescent="0.25">
      <c r="A27" s="29" t="s">
        <v>15</v>
      </c>
      <c r="B27" s="39"/>
      <c r="C27" s="40"/>
    </row>
    <row r="28" spans="1:36" x14ac:dyDescent="0.25">
      <c r="A28" s="29" t="s">
        <v>16</v>
      </c>
      <c r="B28" s="39"/>
      <c r="C28" s="40"/>
    </row>
    <row r="29" spans="1:36" x14ac:dyDescent="0.25">
      <c r="A29" s="29" t="s">
        <v>17</v>
      </c>
      <c r="B29" s="39"/>
      <c r="C29" s="40"/>
    </row>
    <row r="30" spans="1:36" x14ac:dyDescent="0.25">
      <c r="A30" s="29" t="s">
        <v>18</v>
      </c>
      <c r="B30" s="39"/>
      <c r="C30" s="40"/>
      <c r="D30" s="1" t="s">
        <v>42</v>
      </c>
      <c r="E30" s="46"/>
      <c r="F30" s="4"/>
      <c r="G30" s="4"/>
      <c r="H30" s="4"/>
      <c r="I30" s="4"/>
    </row>
    <row r="31" spans="1:36" x14ac:dyDescent="0.25">
      <c r="A31" s="29" t="s">
        <v>19</v>
      </c>
      <c r="B31" s="39"/>
      <c r="C31" s="40"/>
      <c r="D31" s="1" t="s">
        <v>36</v>
      </c>
      <c r="E31" s="46"/>
      <c r="F31" s="4"/>
      <c r="G31" s="4"/>
      <c r="H31" s="4"/>
      <c r="I31" s="4"/>
      <c r="J31" s="1" t="s">
        <v>38</v>
      </c>
    </row>
    <row r="32" spans="1:36" ht="16.5" customHeight="1" x14ac:dyDescent="0.25">
      <c r="A32" s="29" t="s">
        <v>20</v>
      </c>
      <c r="B32" s="39"/>
      <c r="C32" s="40"/>
      <c r="D32" s="1" t="s">
        <v>37</v>
      </c>
      <c r="E32" s="46"/>
      <c r="F32" s="4"/>
      <c r="G32" s="4"/>
      <c r="H32" s="4"/>
      <c r="I32" s="4"/>
      <c r="K32" s="1" t="s">
        <v>41</v>
      </c>
    </row>
    <row r="33" spans="1:15" ht="16.5" customHeight="1" thickBot="1" x14ac:dyDescent="0.3">
      <c r="A33" s="41" t="s">
        <v>21</v>
      </c>
      <c r="B33" s="50"/>
      <c r="C33" s="51"/>
      <c r="E33" s="46"/>
      <c r="F33" s="4"/>
      <c r="G33" s="4"/>
      <c r="H33" s="4"/>
      <c r="I33" s="4"/>
    </row>
    <row r="34" spans="1:15" ht="16.5" thickBot="1" x14ac:dyDescent="0.3">
      <c r="A34" s="30" t="s">
        <v>22</v>
      </c>
      <c r="B34" s="31">
        <f>SUM(B22:B33)</f>
        <v>0</v>
      </c>
      <c r="C34" s="32">
        <f>SUM(C22:C33)</f>
        <v>0</v>
      </c>
      <c r="D34" s="1" t="s">
        <v>39</v>
      </c>
      <c r="E34" s="46"/>
      <c r="F34" s="6"/>
      <c r="G34" s="9"/>
      <c r="H34" s="7"/>
      <c r="I34" s="7"/>
      <c r="J34" s="7"/>
      <c r="K34" s="1" t="s">
        <v>40</v>
      </c>
      <c r="L34" s="9"/>
      <c r="M34" s="7"/>
      <c r="N34" s="7"/>
      <c r="O34" s="7"/>
    </row>
    <row r="35" spans="1:15" ht="15.75" x14ac:dyDescent="0.25">
      <c r="A35" s="5"/>
      <c r="F35" s="9"/>
      <c r="G35" s="9"/>
      <c r="H35" s="7"/>
      <c r="I35" s="7"/>
      <c r="J35" s="7"/>
      <c r="L35" s="9"/>
      <c r="M35" s="9"/>
      <c r="N35" s="7"/>
      <c r="O35" s="7"/>
    </row>
    <row r="36" spans="1:15" ht="16.5" customHeight="1" x14ac:dyDescent="0.25">
      <c r="A36" s="9"/>
      <c r="J36" s="9"/>
    </row>
    <row r="37" spans="1:15" ht="18.75" x14ac:dyDescent="0.3">
      <c r="A37" s="47" t="s">
        <v>26</v>
      </c>
      <c r="B37" s="47"/>
      <c r="C37" s="47"/>
      <c r="D37" s="47"/>
      <c r="E37" s="47"/>
      <c r="F37" s="47"/>
      <c r="G37" s="47"/>
      <c r="H37" s="47"/>
      <c r="I37" s="47"/>
      <c r="J37" s="8"/>
    </row>
    <row r="38" spans="1:15" x14ac:dyDescent="0.25">
      <c r="A38" s="47" t="s">
        <v>27</v>
      </c>
      <c r="B38" s="47"/>
      <c r="C38" s="47"/>
      <c r="D38" s="47"/>
      <c r="E38" s="47"/>
      <c r="F38" s="47"/>
      <c r="G38" s="47"/>
      <c r="H38" s="47"/>
      <c r="I38" s="47"/>
    </row>
    <row r="40" spans="1:15" x14ac:dyDescent="0.25">
      <c r="A40" s="4"/>
    </row>
    <row r="42" spans="1:15" x14ac:dyDescent="0.25">
      <c r="A42" s="4"/>
    </row>
  </sheetData>
  <mergeCells count="23">
    <mergeCell ref="N2:P2"/>
    <mergeCell ref="N3:P3"/>
    <mergeCell ref="N4:P4"/>
    <mergeCell ref="AH10:AH11"/>
    <mergeCell ref="B6:P6"/>
    <mergeCell ref="AJ10:AJ17"/>
    <mergeCell ref="E19:H19"/>
    <mergeCell ref="B20:C20"/>
    <mergeCell ref="E20:G20"/>
    <mergeCell ref="AF10:AF11"/>
    <mergeCell ref="AG10:AG11"/>
    <mergeCell ref="AI10:AI11"/>
    <mergeCell ref="B12:D12"/>
    <mergeCell ref="E12:G12"/>
    <mergeCell ref="H12:J12"/>
    <mergeCell ref="K12:M12"/>
    <mergeCell ref="N12:P12"/>
    <mergeCell ref="AA10:AA11"/>
    <mergeCell ref="E21:G23"/>
    <mergeCell ref="AB10:AB11"/>
    <mergeCell ref="AC10:AC11"/>
    <mergeCell ref="AD10:AD11"/>
    <mergeCell ref="AE10:A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topLeftCell="A2" zoomScale="90" zoomScaleNormal="90" workbookViewId="0">
      <selection activeCell="I23" sqref="I23"/>
    </sheetView>
  </sheetViews>
  <sheetFormatPr baseColWidth="10" defaultColWidth="11.42578125" defaultRowHeight="15" x14ac:dyDescent="0.25"/>
  <cols>
    <col min="1" max="1" width="14.5703125" style="1" customWidth="1"/>
    <col min="2" max="16" width="6.7109375" style="1" customWidth="1"/>
    <col min="17" max="25" width="11.42578125" style="1"/>
    <col min="26" max="26" width="12.7109375" style="1" customWidth="1"/>
    <col min="27" max="27" width="14.7109375" style="1" customWidth="1"/>
    <col min="28" max="28" width="18.140625" style="1" customWidth="1"/>
    <col min="29" max="29" width="20" style="1" customWidth="1"/>
    <col min="30" max="30" width="17.42578125" style="1" customWidth="1"/>
    <col min="31" max="31" width="20.42578125" style="1" customWidth="1"/>
    <col min="32" max="32" width="18.42578125" style="1" customWidth="1"/>
    <col min="33" max="33" width="16.5703125" style="1" customWidth="1"/>
    <col min="34" max="35" width="15.5703125" style="1" customWidth="1"/>
    <col min="36" max="16384" width="11.42578125" style="1"/>
  </cols>
  <sheetData>
    <row r="1" spans="1:37" hidden="1" x14ac:dyDescent="0.25">
      <c r="A1" s="10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35"/>
      <c r="P1" s="35"/>
    </row>
    <row r="2" spans="1:37" x14ac:dyDescent="0.25">
      <c r="A2" s="10"/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0" t="s">
        <v>45</v>
      </c>
      <c r="O2" s="130"/>
      <c r="P2" s="130"/>
    </row>
    <row r="3" spans="1:37" ht="42" customHeight="1" x14ac:dyDescent="0.25">
      <c r="A3" s="10"/>
      <c r="B3" s="15" t="s">
        <v>43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1" t="s">
        <v>46</v>
      </c>
      <c r="O3" s="131"/>
      <c r="P3" s="131"/>
    </row>
    <row r="4" spans="1:37" x14ac:dyDescent="0.25">
      <c r="A4" s="10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2">
        <v>42901</v>
      </c>
      <c r="O4" s="132"/>
      <c r="P4" s="132"/>
    </row>
    <row r="5" spans="1:37" x14ac:dyDescent="0.25">
      <c r="A5" s="11" t="s">
        <v>28</v>
      </c>
      <c r="B5" s="10"/>
      <c r="C5" s="14"/>
      <c r="D5" s="14"/>
      <c r="E5" s="33"/>
      <c r="F5" s="33"/>
      <c r="G5" s="33"/>
      <c r="H5" s="33"/>
      <c r="I5" s="33"/>
      <c r="J5" s="33"/>
      <c r="K5" s="33"/>
      <c r="L5" s="33"/>
      <c r="M5" s="33"/>
      <c r="N5" s="71"/>
      <c r="O5" s="71"/>
      <c r="P5" s="71"/>
    </row>
    <row r="6" spans="1:37" x14ac:dyDescent="0.25">
      <c r="A6" s="11" t="s">
        <v>29</v>
      </c>
      <c r="B6" s="134" t="s">
        <v>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37" x14ac:dyDescent="0.25">
      <c r="A7" s="12" t="s">
        <v>30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7" ht="18" customHeight="1" x14ac:dyDescent="0.25"/>
    <row r="9" spans="1:37" ht="15" customHeight="1" thickBot="1" x14ac:dyDescent="0.3">
      <c r="A9" s="3" t="s">
        <v>0</v>
      </c>
      <c r="B9" s="16"/>
      <c r="C9" s="17"/>
      <c r="D9" s="17"/>
      <c r="E9" s="18"/>
      <c r="F9" s="18"/>
      <c r="G9" s="19"/>
      <c r="H9" s="20"/>
      <c r="I9" s="17"/>
      <c r="J9" s="17"/>
      <c r="K9" s="18"/>
      <c r="L9" s="18"/>
      <c r="M9" s="17"/>
      <c r="N9" s="17"/>
      <c r="O9" s="17"/>
      <c r="P9" s="21"/>
    </row>
    <row r="10" spans="1:37" x14ac:dyDescent="0.25">
      <c r="A10" s="3" t="s">
        <v>25</v>
      </c>
      <c r="B10" s="22"/>
      <c r="C10" s="17"/>
      <c r="D10" s="17"/>
      <c r="E10" s="23"/>
      <c r="F10" s="2"/>
      <c r="G10" s="6"/>
      <c r="K10" s="2"/>
      <c r="L10" s="2"/>
      <c r="Z10" s="147" t="s">
        <v>71</v>
      </c>
      <c r="AA10" s="139"/>
      <c r="AB10" s="143" t="s">
        <v>49</v>
      </c>
      <c r="AC10" s="144" t="s">
        <v>48</v>
      </c>
      <c r="AD10" s="143" t="s">
        <v>59</v>
      </c>
      <c r="AE10" s="144" t="s">
        <v>50</v>
      </c>
      <c r="AF10" s="144" t="s">
        <v>63</v>
      </c>
      <c r="AG10" s="144" t="s">
        <v>64</v>
      </c>
      <c r="AH10" s="144" t="s">
        <v>51</v>
      </c>
      <c r="AI10" s="145" t="s">
        <v>72</v>
      </c>
      <c r="AJ10" s="139" t="s">
        <v>22</v>
      </c>
    </row>
    <row r="11" spans="1:37" ht="40.5" customHeight="1" thickBot="1" x14ac:dyDescent="0.3">
      <c r="A11" s="2"/>
      <c r="E11" s="2"/>
      <c r="F11" s="2"/>
      <c r="Z11" s="148"/>
      <c r="AA11" s="149"/>
      <c r="AB11" s="143"/>
      <c r="AC11" s="144"/>
      <c r="AD11" s="143"/>
      <c r="AE11" s="144"/>
      <c r="AF11" s="144"/>
      <c r="AG11" s="144"/>
      <c r="AH11" s="144"/>
      <c r="AI11" s="146"/>
      <c r="AJ11" s="110"/>
      <c r="AK11" s="100"/>
    </row>
    <row r="12" spans="1:37" x14ac:dyDescent="0.25">
      <c r="A12" s="72" t="s">
        <v>1</v>
      </c>
      <c r="B12" s="122" t="s">
        <v>2</v>
      </c>
      <c r="C12" s="122"/>
      <c r="D12" s="122"/>
      <c r="E12" s="122" t="s">
        <v>3</v>
      </c>
      <c r="F12" s="122"/>
      <c r="G12" s="122"/>
      <c r="H12" s="122" t="s">
        <v>4</v>
      </c>
      <c r="I12" s="122"/>
      <c r="J12" s="122"/>
      <c r="K12" s="122" t="s">
        <v>5</v>
      </c>
      <c r="L12" s="122"/>
      <c r="M12" s="122"/>
      <c r="N12" s="122" t="s">
        <v>6</v>
      </c>
      <c r="O12" s="122"/>
      <c r="P12" s="122"/>
      <c r="Q12" s="55" t="s">
        <v>47</v>
      </c>
      <c r="Z12" s="75" t="s">
        <v>74</v>
      </c>
      <c r="AA12" s="75" t="s">
        <v>69</v>
      </c>
      <c r="AB12" s="93">
        <v>1</v>
      </c>
      <c r="AC12" s="93">
        <v>9</v>
      </c>
      <c r="AD12" s="93">
        <v>0</v>
      </c>
      <c r="AE12" s="93">
        <v>0</v>
      </c>
      <c r="AF12" s="93">
        <v>0</v>
      </c>
      <c r="AG12" s="93">
        <v>0</v>
      </c>
      <c r="AH12" s="93">
        <v>1</v>
      </c>
      <c r="AI12" s="94">
        <v>3</v>
      </c>
      <c r="AJ12" s="110"/>
      <c r="AK12" s="100"/>
    </row>
    <row r="13" spans="1:37" x14ac:dyDescent="0.25">
      <c r="A13" s="43"/>
      <c r="B13" s="45" t="s">
        <v>7</v>
      </c>
      <c r="C13" s="45" t="s">
        <v>8</v>
      </c>
      <c r="D13" s="45" t="s">
        <v>9</v>
      </c>
      <c r="E13" s="45" t="s">
        <v>7</v>
      </c>
      <c r="F13" s="45" t="s">
        <v>8</v>
      </c>
      <c r="G13" s="45" t="s">
        <v>9</v>
      </c>
      <c r="H13" s="45" t="s">
        <v>7</v>
      </c>
      <c r="I13" s="45" t="s">
        <v>8</v>
      </c>
      <c r="J13" s="45" t="s">
        <v>9</v>
      </c>
      <c r="K13" s="45" t="s">
        <v>7</v>
      </c>
      <c r="L13" s="45" t="s">
        <v>8</v>
      </c>
      <c r="M13" s="45" t="s">
        <v>9</v>
      </c>
      <c r="N13" s="45" t="s">
        <v>7</v>
      </c>
      <c r="O13" s="45" t="s">
        <v>8</v>
      </c>
      <c r="P13" s="45" t="s">
        <v>9</v>
      </c>
      <c r="Q13" s="43"/>
      <c r="Z13" s="64" t="s">
        <v>74</v>
      </c>
      <c r="AA13" s="64" t="s">
        <v>70</v>
      </c>
      <c r="AB13" s="93">
        <v>4</v>
      </c>
      <c r="AC13" s="93">
        <v>8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4">
        <v>1</v>
      </c>
      <c r="AJ13" s="110"/>
      <c r="AK13" s="100"/>
    </row>
    <row r="14" spans="1:37" ht="18" customHeight="1" x14ac:dyDescent="0.25">
      <c r="A14" s="43" t="s">
        <v>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>
        <v>27</v>
      </c>
      <c r="N14" s="39"/>
      <c r="O14" s="39"/>
      <c r="P14" s="39"/>
      <c r="Q14" s="74">
        <f>M14/M17</f>
        <v>0.5625</v>
      </c>
      <c r="Z14" s="64" t="s">
        <v>75</v>
      </c>
      <c r="AA14" s="64" t="s">
        <v>69</v>
      </c>
      <c r="AB14" s="93">
        <v>0</v>
      </c>
      <c r="AC14" s="93">
        <v>3</v>
      </c>
      <c r="AD14" s="93">
        <v>0</v>
      </c>
      <c r="AE14" s="93">
        <v>0</v>
      </c>
      <c r="AF14" s="95">
        <v>1</v>
      </c>
      <c r="AG14" s="93">
        <v>0</v>
      </c>
      <c r="AH14" s="93">
        <v>1</v>
      </c>
      <c r="AI14" s="94">
        <v>2</v>
      </c>
      <c r="AJ14" s="110"/>
      <c r="AK14" s="100"/>
    </row>
    <row r="15" spans="1:37" ht="18" customHeight="1" x14ac:dyDescent="0.25">
      <c r="A15" s="43" t="s">
        <v>20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>
        <v>13</v>
      </c>
      <c r="N15" s="39"/>
      <c r="O15" s="39"/>
      <c r="P15" s="39"/>
      <c r="Q15" s="60">
        <f>M15/M17</f>
        <v>0.27083333333333331</v>
      </c>
      <c r="Z15" s="64" t="s">
        <v>75</v>
      </c>
      <c r="AA15" s="64" t="s">
        <v>70</v>
      </c>
      <c r="AB15" s="93">
        <v>0</v>
      </c>
      <c r="AC15" s="93">
        <v>4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2</v>
      </c>
      <c r="AJ15" s="110"/>
      <c r="AK15" s="100"/>
    </row>
    <row r="16" spans="1:37" ht="18" customHeight="1" x14ac:dyDescent="0.25">
      <c r="A16" s="43" t="s">
        <v>21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>
        <v>8</v>
      </c>
      <c r="N16" s="39"/>
      <c r="O16" s="39"/>
      <c r="P16" s="39"/>
      <c r="Q16" s="58">
        <f>M16/M17</f>
        <v>0.16666666666666666</v>
      </c>
      <c r="Z16" s="64" t="s">
        <v>76</v>
      </c>
      <c r="AA16" s="64" t="s">
        <v>69</v>
      </c>
      <c r="AB16" s="93">
        <v>0</v>
      </c>
      <c r="AC16" s="93">
        <v>0</v>
      </c>
      <c r="AD16" s="93">
        <v>0</v>
      </c>
      <c r="AE16" s="93">
        <v>2</v>
      </c>
      <c r="AF16" s="93">
        <v>0</v>
      </c>
      <c r="AG16" s="95">
        <v>1</v>
      </c>
      <c r="AH16" s="95">
        <v>1</v>
      </c>
      <c r="AI16" s="94">
        <v>1</v>
      </c>
      <c r="AJ16" s="110"/>
      <c r="AK16" s="100"/>
    </row>
    <row r="17" spans="1:38" s="97" customFormat="1" x14ac:dyDescent="0.25">
      <c r="A17" s="55" t="s">
        <v>22</v>
      </c>
      <c r="B17" s="54">
        <f t="shared" ref="B17:Q17" si="0">SUM(B14:B16)</f>
        <v>0</v>
      </c>
      <c r="C17" s="54">
        <f t="shared" si="0"/>
        <v>0</v>
      </c>
      <c r="D17" s="54">
        <f>SUM(D14:D16)</f>
        <v>0</v>
      </c>
      <c r="E17" s="54">
        <f t="shared" si="0"/>
        <v>0</v>
      </c>
      <c r="F17" s="54">
        <f t="shared" si="0"/>
        <v>0</v>
      </c>
      <c r="G17" s="54"/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54">
        <f>SUM(M14:M16)</f>
        <v>48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61">
        <f t="shared" si="0"/>
        <v>0.99999999999999989</v>
      </c>
      <c r="Z17" s="98" t="s">
        <v>76</v>
      </c>
      <c r="AA17" s="98" t="s">
        <v>70</v>
      </c>
      <c r="AB17" s="93">
        <v>2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4">
        <v>1</v>
      </c>
      <c r="AJ17" s="111"/>
      <c r="AK17" s="101"/>
    </row>
    <row r="18" spans="1:38" ht="15.75" thickBot="1" x14ac:dyDescent="0.3">
      <c r="Z18" s="73" t="s">
        <v>22</v>
      </c>
      <c r="AA18" s="73"/>
      <c r="AB18" s="96">
        <f>SUM(AB12:AB17)</f>
        <v>7</v>
      </c>
      <c r="AC18" s="96">
        <f t="shared" ref="AC18:AI18" si="1">SUM(AC12:AC17)</f>
        <v>24</v>
      </c>
      <c r="AD18" s="96">
        <f t="shared" si="1"/>
        <v>0</v>
      </c>
      <c r="AE18" s="96">
        <f t="shared" si="1"/>
        <v>2</v>
      </c>
      <c r="AF18" s="96">
        <f t="shared" si="1"/>
        <v>1</v>
      </c>
      <c r="AG18" s="96">
        <f t="shared" si="1"/>
        <v>1</v>
      </c>
      <c r="AH18" s="96">
        <f t="shared" si="1"/>
        <v>3</v>
      </c>
      <c r="AI18" s="96">
        <f t="shared" si="1"/>
        <v>10</v>
      </c>
      <c r="AJ18" s="70">
        <f>SUM(AB18:AI18)</f>
        <v>48</v>
      </c>
      <c r="AK18" s="99"/>
    </row>
    <row r="19" spans="1:38" ht="30" customHeight="1" thickBot="1" x14ac:dyDescent="0.35">
      <c r="E19" s="123" t="s">
        <v>33</v>
      </c>
      <c r="F19" s="124"/>
      <c r="G19" s="124"/>
      <c r="H19" s="125"/>
      <c r="R19" s="150" t="s">
        <v>82</v>
      </c>
      <c r="S19" s="151"/>
      <c r="T19" s="151"/>
      <c r="U19" s="151"/>
      <c r="V19" s="151"/>
      <c r="W19" s="151"/>
      <c r="X19" s="151"/>
    </row>
    <row r="20" spans="1:38" ht="32.25" customHeight="1" x14ac:dyDescent="0.25">
      <c r="A20" s="25" t="s">
        <v>1</v>
      </c>
      <c r="B20" s="120" t="s">
        <v>23</v>
      </c>
      <c r="C20" s="121"/>
      <c r="E20" s="126" t="s">
        <v>34</v>
      </c>
      <c r="F20" s="127"/>
      <c r="G20" s="127"/>
      <c r="H20" s="48" t="s">
        <v>7</v>
      </c>
    </row>
    <row r="21" spans="1:38" ht="15.75" customHeight="1" thickBot="1" x14ac:dyDescent="0.3">
      <c r="A21" s="26"/>
      <c r="B21" s="27" t="s">
        <v>7</v>
      </c>
      <c r="C21" s="28" t="s">
        <v>24</v>
      </c>
      <c r="E21" s="128" t="s">
        <v>35</v>
      </c>
      <c r="F21" s="128"/>
      <c r="G21" s="129"/>
      <c r="H21" s="49" t="s">
        <v>8</v>
      </c>
    </row>
    <row r="22" spans="1:38" x14ac:dyDescent="0.25">
      <c r="A22" s="36" t="s">
        <v>10</v>
      </c>
      <c r="B22" s="37">
        <v>0</v>
      </c>
      <c r="C22" s="38">
        <v>0</v>
      </c>
      <c r="E22" s="128"/>
      <c r="F22" s="128"/>
      <c r="G22" s="128"/>
      <c r="H22" s="49" t="s">
        <v>9</v>
      </c>
    </row>
    <row r="23" spans="1:38" x14ac:dyDescent="0.25">
      <c r="A23" s="29" t="s">
        <v>11</v>
      </c>
      <c r="B23" s="39"/>
      <c r="C23" s="40"/>
      <c r="E23" s="128"/>
      <c r="F23" s="128"/>
      <c r="G23" s="128"/>
      <c r="H23" s="48" t="s">
        <v>24</v>
      </c>
    </row>
    <row r="24" spans="1:38" x14ac:dyDescent="0.25">
      <c r="A24" s="29" t="s">
        <v>12</v>
      </c>
      <c r="B24" s="39"/>
      <c r="C24" s="40"/>
    </row>
    <row r="25" spans="1:38" x14ac:dyDescent="0.25">
      <c r="A25" s="29" t="s">
        <v>13</v>
      </c>
      <c r="B25" s="39"/>
      <c r="C25" s="40"/>
      <c r="O25" s="3"/>
    </row>
    <row r="26" spans="1:38" x14ac:dyDescent="0.25">
      <c r="A26" s="29" t="s">
        <v>14</v>
      </c>
      <c r="B26" s="39"/>
      <c r="C26" s="40"/>
    </row>
    <row r="27" spans="1:38" x14ac:dyDescent="0.25">
      <c r="A27" s="29" t="s">
        <v>15</v>
      </c>
      <c r="B27" s="39"/>
      <c r="C27" s="40"/>
    </row>
    <row r="28" spans="1:38" x14ac:dyDescent="0.25">
      <c r="A28" s="29" t="s">
        <v>16</v>
      </c>
      <c r="B28" s="39"/>
      <c r="C28" s="40"/>
    </row>
    <row r="29" spans="1:38" x14ac:dyDescent="0.25">
      <c r="A29" s="29" t="s">
        <v>17</v>
      </c>
      <c r="B29" s="39"/>
      <c r="C29" s="40"/>
    </row>
    <row r="30" spans="1:38" x14ac:dyDescent="0.25">
      <c r="A30" s="29" t="s">
        <v>18</v>
      </c>
      <c r="B30" s="39"/>
      <c r="C30" s="40"/>
      <c r="D30" s="1" t="s">
        <v>42</v>
      </c>
      <c r="E30" s="46"/>
      <c r="F30" s="4"/>
      <c r="G30" s="4"/>
      <c r="H30" s="4"/>
      <c r="I30" s="4"/>
      <c r="AL30" s="1">
        <v>6</v>
      </c>
    </row>
    <row r="31" spans="1:38" x14ac:dyDescent="0.25">
      <c r="A31" s="29" t="s">
        <v>19</v>
      </c>
      <c r="B31" s="39"/>
      <c r="C31" s="40"/>
      <c r="D31" s="1" t="s">
        <v>36</v>
      </c>
      <c r="E31" s="46"/>
      <c r="F31" s="4"/>
      <c r="G31" s="4"/>
      <c r="H31" s="4"/>
      <c r="I31" s="4"/>
      <c r="J31" s="1" t="s">
        <v>38</v>
      </c>
    </row>
    <row r="32" spans="1:38" ht="16.5" customHeight="1" x14ac:dyDescent="0.25">
      <c r="A32" s="29" t="s">
        <v>20</v>
      </c>
      <c r="B32" s="39"/>
      <c r="C32" s="40"/>
      <c r="D32" s="1" t="s">
        <v>37</v>
      </c>
      <c r="E32" s="46"/>
      <c r="F32" s="4"/>
      <c r="G32" s="4"/>
      <c r="H32" s="4"/>
      <c r="I32" s="4"/>
      <c r="K32" s="1" t="s">
        <v>41</v>
      </c>
    </row>
    <row r="33" spans="1:15" ht="16.5" customHeight="1" thickBot="1" x14ac:dyDescent="0.3">
      <c r="A33" s="41" t="s">
        <v>21</v>
      </c>
      <c r="B33" s="50"/>
      <c r="C33" s="51"/>
      <c r="E33" s="46"/>
      <c r="F33" s="4"/>
      <c r="G33" s="4"/>
      <c r="H33" s="4"/>
      <c r="I33" s="4"/>
    </row>
    <row r="34" spans="1:15" ht="16.5" thickBot="1" x14ac:dyDescent="0.3">
      <c r="A34" s="30" t="s">
        <v>22</v>
      </c>
      <c r="B34" s="31">
        <f>SUM(B22:B33)</f>
        <v>0</v>
      </c>
      <c r="C34" s="32">
        <f>SUM(C22:C33)</f>
        <v>0</v>
      </c>
      <c r="D34" s="1" t="s">
        <v>39</v>
      </c>
      <c r="E34" s="46"/>
      <c r="F34" s="6"/>
      <c r="G34" s="9"/>
      <c r="H34" s="7"/>
      <c r="I34" s="7"/>
      <c r="J34" s="7"/>
      <c r="K34" s="1" t="s">
        <v>40</v>
      </c>
      <c r="L34" s="9"/>
      <c r="M34" s="7"/>
      <c r="N34" s="7"/>
      <c r="O34" s="7"/>
    </row>
    <row r="35" spans="1:15" ht="15.75" x14ac:dyDescent="0.25">
      <c r="A35" s="5"/>
      <c r="F35" s="9"/>
      <c r="G35" s="9"/>
      <c r="H35" s="7"/>
      <c r="I35" s="7"/>
      <c r="J35" s="7"/>
      <c r="L35" s="9"/>
      <c r="M35" s="9"/>
      <c r="N35" s="7"/>
      <c r="O35" s="7"/>
    </row>
    <row r="36" spans="1:15" ht="16.5" customHeight="1" x14ac:dyDescent="0.25">
      <c r="A36" s="9"/>
      <c r="J36" s="9"/>
    </row>
    <row r="37" spans="1:15" ht="18.75" x14ac:dyDescent="0.3">
      <c r="A37" s="47" t="s">
        <v>26</v>
      </c>
      <c r="B37" s="47"/>
      <c r="C37" s="47"/>
      <c r="D37" s="47"/>
      <c r="E37" s="47"/>
      <c r="F37" s="47"/>
      <c r="G37" s="47"/>
      <c r="H37" s="47"/>
      <c r="I37" s="47"/>
      <c r="J37" s="8"/>
    </row>
    <row r="38" spans="1:15" x14ac:dyDescent="0.25">
      <c r="A38" s="47" t="s">
        <v>27</v>
      </c>
      <c r="B38" s="47"/>
      <c r="C38" s="47"/>
      <c r="D38" s="47"/>
      <c r="E38" s="47"/>
      <c r="F38" s="47"/>
      <c r="G38" s="47"/>
      <c r="H38" s="47"/>
      <c r="I38" s="47"/>
    </row>
    <row r="40" spans="1:15" x14ac:dyDescent="0.25">
      <c r="A40" s="4"/>
    </row>
    <row r="42" spans="1:15" x14ac:dyDescent="0.25">
      <c r="A42" s="4"/>
    </row>
  </sheetData>
  <mergeCells count="24">
    <mergeCell ref="E21:G23"/>
    <mergeCell ref="AF10:AF11"/>
    <mergeCell ref="AG10:AG11"/>
    <mergeCell ref="AH10:AH11"/>
    <mergeCell ref="AI10:AI11"/>
    <mergeCell ref="E19:H19"/>
    <mergeCell ref="Z10:AA11"/>
    <mergeCell ref="R19:X19"/>
    <mergeCell ref="AJ10:AJ17"/>
    <mergeCell ref="AB10:AB11"/>
    <mergeCell ref="AC10:AC11"/>
    <mergeCell ref="AD10:AD11"/>
    <mergeCell ref="AE10:AE11"/>
    <mergeCell ref="B20:C20"/>
    <mergeCell ref="E20:G20"/>
    <mergeCell ref="N2:P2"/>
    <mergeCell ref="N3:P3"/>
    <mergeCell ref="N4:P4"/>
    <mergeCell ref="B12:D12"/>
    <mergeCell ref="E12:G12"/>
    <mergeCell ref="H12:J12"/>
    <mergeCell ref="K12:M12"/>
    <mergeCell ref="N12:P12"/>
    <mergeCell ref="B6:P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2019</vt:lpstr>
      <vt:lpstr>2do Trimestre 2019</vt:lpstr>
      <vt:lpstr>Tercer Trimestre 2019</vt:lpstr>
      <vt:lpstr>Cuarto Trimestre 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contratistas_part</dc:creator>
  <cp:lastModifiedBy>Juridico</cp:lastModifiedBy>
  <cp:lastPrinted>2017-02-27T19:57:49Z</cp:lastPrinted>
  <dcterms:created xsi:type="dcterms:W3CDTF">2015-09-02T16:22:02Z</dcterms:created>
  <dcterms:modified xsi:type="dcterms:W3CDTF">2020-10-15T14:03:02Z</dcterms:modified>
</cp:coreProperties>
</file>